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 Lyon\Desktop\THIS IS FOOTBALL PTY LTD\2021-2022 TIF PL FOLDER\2021-2022 SCOTT FILE\"/>
    </mc:Choice>
  </mc:AlternateContent>
  <xr:revisionPtr revIDLastSave="0" documentId="13_ncr:1_{85B1E7E2-B348-47C5-A2E0-D5D9C26BAAA6}" xr6:coauthVersionLast="47" xr6:coauthVersionMax="47" xr10:uidLastSave="{00000000-0000-0000-0000-000000000000}"/>
  <bookViews>
    <workbookView xWindow="5565" yWindow="615" windowWidth="18000" windowHeight="15510" xr2:uid="{DAD68515-C4D7-4975-8F82-C785E33D8C0D}"/>
  </bookViews>
  <sheets>
    <sheet name="2022 TRAINING BIB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3" i="1" l="1"/>
  <c r="E68" i="1"/>
  <c r="E67" i="1"/>
  <c r="E66" i="1"/>
  <c r="E65" i="1"/>
  <c r="E64" i="1"/>
  <c r="E63" i="1"/>
  <c r="E58" i="1"/>
  <c r="E60" i="1"/>
  <c r="E59" i="1"/>
  <c r="E57" i="1"/>
  <c r="E56" i="1"/>
  <c r="E52" i="1"/>
  <c r="E51" i="1"/>
  <c r="E50" i="1"/>
  <c r="E47" i="1"/>
  <c r="E46" i="1"/>
  <c r="E43" i="1"/>
  <c r="E42" i="1"/>
  <c r="E41" i="1"/>
  <c r="E40" i="1"/>
  <c r="D68" i="1" l="1"/>
  <c r="D67" i="1"/>
  <c r="D66" i="1"/>
  <c r="D65" i="1"/>
  <c r="D64" i="1"/>
  <c r="D63" i="1"/>
  <c r="D60" i="1"/>
  <c r="E17" i="1" l="1"/>
  <c r="D17" i="1" s="1"/>
  <c r="E19" i="1"/>
  <c r="D19" i="1" s="1"/>
  <c r="E20" i="1"/>
  <c r="D20" i="1" s="1"/>
  <c r="E18" i="1"/>
  <c r="D18" i="1" s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15" i="1"/>
  <c r="E14" i="1"/>
  <c r="E13" i="1"/>
  <c r="E12" i="1"/>
  <c r="E11" i="1"/>
  <c r="E10" i="1"/>
  <c r="E9" i="1"/>
  <c r="E8" i="1"/>
  <c r="D52" i="1" l="1"/>
  <c r="D51" i="1"/>
  <c r="D50" i="1"/>
  <c r="D43" i="1"/>
  <c r="D42" i="1"/>
  <c r="D41" i="1"/>
  <c r="D40" i="1"/>
  <c r="D46" i="1"/>
  <c r="D47" i="1"/>
  <c r="D59" i="1"/>
  <c r="D58" i="1"/>
  <c r="D57" i="1"/>
  <c r="D56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15" i="1"/>
  <c r="D14" i="1"/>
  <c r="D13" i="1"/>
  <c r="D12" i="1"/>
  <c r="D11" i="1"/>
  <c r="D10" i="1"/>
  <c r="D8" i="1"/>
  <c r="D9" i="1"/>
  <c r="D74" i="1" l="1"/>
  <c r="D75" i="1"/>
  <c r="D76" i="1" l="1"/>
</calcChain>
</file>

<file path=xl/sharedStrings.xml><?xml version="1.0" encoding="utf-8"?>
<sst xmlns="http://schemas.openxmlformats.org/spreadsheetml/2006/main" count="205" uniqueCount="161">
  <si>
    <t>UNIT PRICE</t>
  </si>
  <si>
    <t>UNIT TOTAL</t>
  </si>
  <si>
    <t>S</t>
  </si>
  <si>
    <t>M</t>
  </si>
  <si>
    <t>L</t>
  </si>
  <si>
    <t>XL</t>
  </si>
  <si>
    <t>TOTAL</t>
  </si>
  <si>
    <t>FREIGHT</t>
  </si>
  <si>
    <t>GST</t>
  </si>
  <si>
    <t>CREDIT MOTO (EFTPOS OVER THE PHONE) = PAYMENT OPTION AS WELL</t>
  </si>
  <si>
    <t>TBC</t>
  </si>
  <si>
    <t xml:space="preserve">ATTN: </t>
  </si>
  <si>
    <t>XS</t>
  </si>
  <si>
    <t>SUB TOTAL</t>
  </si>
  <si>
    <t>INVOICE NO #</t>
  </si>
  <si>
    <t>INVOICE DATE</t>
  </si>
  <si>
    <t>WHITE</t>
  </si>
  <si>
    <t>BLACK</t>
  </si>
  <si>
    <t>RED</t>
  </si>
  <si>
    <t>ROYAL BLUE</t>
  </si>
  <si>
    <t>FLOURO YELLOW</t>
  </si>
  <si>
    <t>FLOURO ORANGE</t>
  </si>
  <si>
    <t>FLOURO GREEN</t>
  </si>
  <si>
    <t>FLOURO PINK</t>
  </si>
  <si>
    <t>DATE / DETAILS TO RECEIVE THIS ORDER BY</t>
  </si>
  <si>
    <t>SPTBB01</t>
  </si>
  <si>
    <t>SPTBB02</t>
  </si>
  <si>
    <t>SPTBB03</t>
  </si>
  <si>
    <t>SPTBB04</t>
  </si>
  <si>
    <t>SPTBB06</t>
  </si>
  <si>
    <t>SPTBB15</t>
  </si>
  <si>
    <t>SPTBB16</t>
  </si>
  <si>
    <t>SPTBB17</t>
  </si>
  <si>
    <t>SPTBMS111504</t>
  </si>
  <si>
    <t>SPTBMS111506</t>
  </si>
  <si>
    <t>SPTBMS111515</t>
  </si>
  <si>
    <t>SPTBMS111516</t>
  </si>
  <si>
    <t>SPTBMS1004</t>
  </si>
  <si>
    <t>SPTBMS1006</t>
  </si>
  <si>
    <t>SPTBMS1015</t>
  </si>
  <si>
    <t>SPTBMS1016</t>
  </si>
  <si>
    <t>SPTBMS2004</t>
  </si>
  <si>
    <t>SPTBMS2015</t>
  </si>
  <si>
    <t>SPTBMS2016</t>
  </si>
  <si>
    <t>SPTBMS2504</t>
  </si>
  <si>
    <t>SPTBMS2506</t>
  </si>
  <si>
    <t>SPTBMS2515</t>
  </si>
  <si>
    <t>SPTBMS2516</t>
  </si>
  <si>
    <t>PATRICK BOCA BIBS</t>
  </si>
  <si>
    <t>NUMBERED PATRICK BOCA BIBS</t>
  </si>
  <si>
    <t>ALPHA BIBS</t>
  </si>
  <si>
    <t>PUMA BIBS</t>
  </si>
  <si>
    <t>APPROX AGES TO MATCH SIZES</t>
  </si>
  <si>
    <t>APPROX FULL LENGTH - in CM</t>
  </si>
  <si>
    <t>APPROX CHEST WIDTH - in CM</t>
  </si>
  <si>
    <t>5-6Y</t>
  </si>
  <si>
    <t>7-10Y</t>
  </si>
  <si>
    <t>ADULT</t>
  </si>
  <si>
    <t>11-16Y</t>
  </si>
  <si>
    <t>SENIOR L/XL</t>
  </si>
  <si>
    <t>JUNIOR S/M</t>
  </si>
  <si>
    <t>SKY BLUE</t>
  </si>
  <si>
    <t>10 PACK - ROYAL BLUE - 1 to 10</t>
  </si>
  <si>
    <t>10 PACK - FLOURO YELLOW - 1 to 10</t>
  </si>
  <si>
    <t>10 PACK - FLOURO ORANGE - 1 to 10</t>
  </si>
  <si>
    <t>10 PACK - FLOURO GREEN - 1 to 10</t>
  </si>
  <si>
    <t>5 PACK - ROYAL BLUE - 11 to 15</t>
  </si>
  <si>
    <t>5 PACK - FLOURO YELLOW - 11 to 15</t>
  </si>
  <si>
    <t>5 PACK - FLOURO ORANGE - 11 to 15</t>
  </si>
  <si>
    <t>5 PACK - FLOURO GREEN - 11 to 15</t>
  </si>
  <si>
    <t>5 PACK - ROYAL BLUE - 16 to 20</t>
  </si>
  <si>
    <t>5 PACK - FLOURO YELLOW - 16 to 20</t>
  </si>
  <si>
    <t>5 PACK - FLOURO ORANGE - 16 to 20</t>
  </si>
  <si>
    <t>5 PACK - FLOURO GREEN - 16 to 20</t>
  </si>
  <si>
    <t>5 PACK - ROYAL BLUE - 21 to 25</t>
  </si>
  <si>
    <t>5 PACK - FLOURO YELLOW - 21 to 25</t>
  </si>
  <si>
    <t>5 PACK - FLOURO ORANGE - 21 to 25</t>
  </si>
  <si>
    <t>5 PACK - FLOURO GREEN - 21 to 25</t>
  </si>
  <si>
    <t>AGBIB-BLU</t>
  </si>
  <si>
    <t>AGBIB-YEL</t>
  </si>
  <si>
    <t>AGBIB-PNK</t>
  </si>
  <si>
    <t>AGBIB-ORG</t>
  </si>
  <si>
    <t>12Y-(S)</t>
  </si>
  <si>
    <t>(M)-L</t>
  </si>
  <si>
    <t>COLOUR CODES</t>
  </si>
  <si>
    <t>SPTBMS2006</t>
  </si>
  <si>
    <t>APPROX WIDTH / HEIGHT - in CM</t>
  </si>
  <si>
    <r>
      <t>41</t>
    </r>
    <r>
      <rPr>
        <b/>
        <sz val="11"/>
        <rFont val="Calibri"/>
        <family val="2"/>
        <scheme val="minor"/>
      </rPr>
      <t>W</t>
    </r>
    <r>
      <rPr>
        <b/>
        <sz val="14"/>
        <rFont val="Calibri"/>
        <family val="2"/>
        <scheme val="minor"/>
      </rPr>
      <t>/52</t>
    </r>
    <r>
      <rPr>
        <b/>
        <sz val="11"/>
        <rFont val="Calibri"/>
        <family val="2"/>
        <scheme val="minor"/>
      </rPr>
      <t>H</t>
    </r>
  </si>
  <si>
    <r>
      <t>47</t>
    </r>
    <r>
      <rPr>
        <b/>
        <sz val="11"/>
        <rFont val="Calibri"/>
        <family val="2"/>
        <scheme val="minor"/>
      </rPr>
      <t>W</t>
    </r>
    <r>
      <rPr>
        <b/>
        <sz val="14"/>
        <rFont val="Calibri"/>
        <family val="2"/>
        <scheme val="minor"/>
      </rPr>
      <t>/62</t>
    </r>
    <r>
      <rPr>
        <b/>
        <sz val="11"/>
        <rFont val="Calibri"/>
        <family val="2"/>
        <scheme val="minor"/>
      </rPr>
      <t>H</t>
    </r>
  </si>
  <si>
    <r>
      <t>53</t>
    </r>
    <r>
      <rPr>
        <b/>
        <sz val="11"/>
        <rFont val="Calibri"/>
        <family val="2"/>
        <scheme val="minor"/>
      </rPr>
      <t>W</t>
    </r>
    <r>
      <rPr>
        <b/>
        <sz val="14"/>
        <rFont val="Calibri"/>
        <family val="2"/>
        <scheme val="minor"/>
      </rPr>
      <t>/69</t>
    </r>
    <r>
      <rPr>
        <b/>
        <sz val="11"/>
        <rFont val="Calibri"/>
        <family val="2"/>
        <scheme val="minor"/>
      </rPr>
      <t>H</t>
    </r>
  </si>
  <si>
    <r>
      <t>58</t>
    </r>
    <r>
      <rPr>
        <b/>
        <sz val="11"/>
        <rFont val="Calibri"/>
        <family val="2"/>
        <scheme val="minor"/>
      </rPr>
      <t>W</t>
    </r>
    <r>
      <rPr>
        <b/>
        <sz val="14"/>
        <rFont val="Calibri"/>
        <family val="2"/>
        <scheme val="minor"/>
      </rPr>
      <t>/69</t>
    </r>
    <r>
      <rPr>
        <b/>
        <sz val="11"/>
        <rFont val="Calibri"/>
        <family val="2"/>
        <scheme val="minor"/>
      </rPr>
      <t>H</t>
    </r>
  </si>
  <si>
    <t>TS TBC</t>
  </si>
  <si>
    <t>AMOUNT PAYABLE FOR SHIPPING TO NOMINATED ADDRESS (AS BELOW)</t>
  </si>
  <si>
    <t xml:space="preserve">CLUB/COMPANY:   </t>
  </si>
  <si>
    <t xml:space="preserve">ATTN:   </t>
  </si>
  <si>
    <t xml:space="preserve">PH:   </t>
  </si>
  <si>
    <t xml:space="preserve">E:   </t>
  </si>
  <si>
    <t xml:space="preserve">W:   </t>
  </si>
  <si>
    <t>BUSINESS DELIVERY ADDRESS - FOR SECURITY, RECEIPT &amp; SIGNATURE</t>
  </si>
  <si>
    <t>COMPANY NAME:   TBC</t>
  </si>
  <si>
    <t>DRIVER TO GO TO RECEPTION / DISPATCH from 9am to 5pm / Mon to Fri = TBC</t>
  </si>
  <si>
    <t>TRACKING = TBC</t>
  </si>
  <si>
    <t>TAX INVOICE # QUOTE - 2022 TRAINING BIBS</t>
  </si>
  <si>
    <t>UNIT PRICING BELOW = GST EXCLUSIVE - VALID UNTIL 30th JUNE 2022 &amp; SUBJECT TO MARKET CHANGE</t>
  </si>
  <si>
    <t>ADDITIONAL COSTS MAY APPLY FOR ORDERS BELOW 15 BIBS PER BRAND</t>
  </si>
  <si>
    <t>RED / YELLOW</t>
  </si>
  <si>
    <t>SPTBR0217</t>
  </si>
  <si>
    <t>SPTBR1516</t>
  </si>
  <si>
    <t>ORANGE / GREEN</t>
  </si>
  <si>
    <t>SPTBR0407</t>
  </si>
  <si>
    <t>ROYAL BLUE / SKY BLUE</t>
  </si>
  <si>
    <t>SPTBR0306</t>
  </si>
  <si>
    <t>PINK / BLACK</t>
  </si>
  <si>
    <t>PATRICK REVERSIBLE BIBS</t>
  </si>
  <si>
    <t>FI4190</t>
  </si>
  <si>
    <t>FI4188</t>
  </si>
  <si>
    <t>CW3845-100</t>
  </si>
  <si>
    <t>CW3845-313</t>
  </si>
  <si>
    <t>CW3845-406</t>
  </si>
  <si>
    <t>CW3845-616</t>
  </si>
  <si>
    <t>TRAINING 20 - BRIGHT CYAN</t>
  </si>
  <si>
    <t>ADIDAS BIBS</t>
  </si>
  <si>
    <t>TRAINING 20 - SIGNAL CORAL</t>
  </si>
  <si>
    <t>AGBIB-NVY</t>
  </si>
  <si>
    <t>NAVY</t>
  </si>
  <si>
    <t>SUMMIT BIBS</t>
  </si>
  <si>
    <t>SUAC2028 &amp; 29</t>
  </si>
  <si>
    <t>SUAC2030 &amp; 31</t>
  </si>
  <si>
    <t>SUAC2032 &amp; 33</t>
  </si>
  <si>
    <t>SUAC2034 &amp; 35</t>
  </si>
  <si>
    <t>5 PACK MESH - RED</t>
  </si>
  <si>
    <t>5 PACK MESH - BLUE</t>
  </si>
  <si>
    <t>5 PACK MESH - GREEN</t>
  </si>
  <si>
    <t>5 PACK MESH - YELLOW</t>
  </si>
  <si>
    <t>SUAC2016 &amp; 18</t>
  </si>
  <si>
    <t>SUAC2017 &amp; 19</t>
  </si>
  <si>
    <t>REVERSIBLE - RED &amp; YELLOW</t>
  </si>
  <si>
    <t>REVERSIBLE - BLUE &amp; GREEN</t>
  </si>
  <si>
    <t>JUNIOR</t>
  </si>
  <si>
    <t>SENIOR</t>
  </si>
  <si>
    <t>657251-41</t>
  </si>
  <si>
    <t>657251-42</t>
  </si>
  <si>
    <t>657251-40</t>
  </si>
  <si>
    <t>ORANGE</t>
  </si>
  <si>
    <t>BLUE</t>
  </si>
  <si>
    <t>YELLOW</t>
  </si>
  <si>
    <t>3 PACKS - PARK 20 - WHITE</t>
  </si>
  <si>
    <t>3 PACKS - PARK 20 - ACTION GREEN</t>
  </si>
  <si>
    <t>3 PACKS - PARK 20 - PHOTO BLUE</t>
  </si>
  <si>
    <t>3 PACKS - PARK 20 - VIVID PINK</t>
  </si>
  <si>
    <t>NIKE BIBS</t>
  </si>
  <si>
    <t>From: THIS IS FOOTBALL AUSTRALIA P/L</t>
  </si>
  <si>
    <t>ACN: 54 159 175 176</t>
  </si>
  <si>
    <t>12/148 CHESTERVILLE ROAD</t>
  </si>
  <si>
    <t>CHELTENHAM VIC 3192</t>
  </si>
  <si>
    <t>Ph: 03 9555 4035</t>
  </si>
  <si>
    <r>
      <t xml:space="preserve">E: </t>
    </r>
    <r>
      <rPr>
        <u/>
        <sz val="12"/>
        <rFont val="Calibri"/>
        <family val="2"/>
        <scheme val="minor"/>
      </rPr>
      <t>scott@thisisfootball.com.au</t>
    </r>
  </si>
  <si>
    <r>
      <rPr>
        <sz val="12"/>
        <color theme="10"/>
        <rFont val="Calibri"/>
        <family val="2"/>
        <scheme val="minor"/>
      </rPr>
      <t xml:space="preserve">W: </t>
    </r>
    <r>
      <rPr>
        <u/>
        <sz val="12"/>
        <color theme="10"/>
        <rFont val="Calibri"/>
        <family val="2"/>
        <scheme val="minor"/>
      </rPr>
      <t>www.thisisfootball.com.au</t>
    </r>
  </si>
  <si>
    <t>ACCOUNT NAME:   THIS IS FOOTBALL AUSTRALIA PTY LTD     /     BANK:   ANZ</t>
  </si>
  <si>
    <t>ACCOUNT NUMBER  #  454176684</t>
  </si>
  <si>
    <t>BSB  #  013410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</si>
</sst>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\$#,##0.00;[Red]&quot;-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5"/>
      <color theme="1"/>
      <name val="Calibri"/>
      <family val="2"/>
      <scheme val="minor"/>
    </font>
    <font>
      <u/>
      <sz val="12"/>
      <name val="Calibri"/>
      <family val="2"/>
      <scheme val="minor"/>
    </font>
    <font>
      <sz val="12"/>
      <color theme="1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indexed="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9" tint="0.7999816888943144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34"/>
      </patternFill>
    </fill>
    <fill>
      <patternFill patternType="solid">
        <fgColor theme="3" tint="0.39997558519241921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9" tint="0.79998168889431442"/>
        <bgColor indexed="57"/>
      </patternFill>
    </fill>
    <fill>
      <patternFill patternType="solid">
        <fgColor theme="9" tint="0.79998168889431442"/>
        <b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33"/>
        <bgColor indexed="34"/>
      </patternFill>
    </fill>
    <fill>
      <patternFill patternType="solid">
        <fgColor rgb="FFCCFF33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horizontal="center" vertical="center"/>
    </xf>
    <xf numFmtId="44" fontId="7" fillId="3" borderId="1" xfId="1" applyNumberFormat="1" applyFont="1" applyFill="1" applyBorder="1" applyAlignment="1">
      <alignment horizontal="center" vertical="center"/>
    </xf>
    <xf numFmtId="44" fontId="7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44" fontId="8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5" fontId="7" fillId="3" borderId="1" xfId="0" applyNumberFormat="1" applyFont="1" applyFill="1" applyBorder="1" applyAlignment="1">
      <alignment horizontal="center" vertical="center"/>
    </xf>
    <xf numFmtId="44" fontId="5" fillId="4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1" fillId="5" borderId="1" xfId="3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44" fontId="5" fillId="4" borderId="5" xfId="1" applyNumberFormat="1" applyFont="1" applyFill="1" applyBorder="1" applyAlignment="1">
      <alignment horizontal="center" vertical="center"/>
    </xf>
    <xf numFmtId="44" fontId="7" fillId="3" borderId="1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13" fillId="10" borderId="1" xfId="0" applyFont="1" applyFill="1" applyBorder="1" applyAlignment="1" applyProtection="1">
      <alignment horizontal="center" vertical="center"/>
      <protection locked="0"/>
    </xf>
    <xf numFmtId="0" fontId="5" fillId="4" borderId="1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12" borderId="4" xfId="0" applyFont="1" applyFill="1" applyBorder="1" applyAlignment="1">
      <alignment horizontal="center" vertical="center" wrapText="1"/>
    </xf>
    <xf numFmtId="44" fontId="8" fillId="12" borderId="1" xfId="0" applyNumberFormat="1" applyFont="1" applyFill="1" applyBorder="1" applyAlignment="1">
      <alignment horizontal="center" vertical="center"/>
    </xf>
    <xf numFmtId="164" fontId="11" fillId="13" borderId="1" xfId="3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0" borderId="0" xfId="0" applyFont="1" applyAlignment="1">
      <alignment vertical="center"/>
    </xf>
    <xf numFmtId="0" fontId="18" fillId="4" borderId="19" xfId="0" applyFont="1" applyFill="1" applyBorder="1" applyAlignment="1">
      <alignment horizontal="center" vertical="center"/>
    </xf>
    <xf numFmtId="1" fontId="19" fillId="3" borderId="1" xfId="1" applyNumberFormat="1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1" fontId="19" fillId="3" borderId="11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44" fontId="7" fillId="3" borderId="6" xfId="0" applyNumberFormat="1" applyFont="1" applyFill="1" applyBorder="1" applyAlignment="1">
      <alignment horizontal="center" vertical="center"/>
    </xf>
    <xf numFmtId="1" fontId="19" fillId="3" borderId="6" xfId="1" applyNumberFormat="1" applyFont="1" applyFill="1" applyBorder="1" applyAlignment="1">
      <alignment horizontal="center" vertical="center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44" fontId="24" fillId="4" borderId="6" xfId="1" applyNumberFormat="1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44" fontId="7" fillId="3" borderId="27" xfId="0" applyNumberFormat="1" applyFont="1" applyFill="1" applyBorder="1" applyAlignment="1">
      <alignment horizontal="center" vertical="center"/>
    </xf>
    <xf numFmtId="1" fontId="19" fillId="3" borderId="27" xfId="1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23" fillId="12" borderId="20" xfId="0" applyFont="1" applyFill="1" applyBorder="1" applyAlignment="1" applyProtection="1">
      <alignment horizontal="center" vertical="center"/>
      <protection locked="0"/>
    </xf>
    <xf numFmtId="9" fontId="0" fillId="0" borderId="0" xfId="4" applyFont="1" applyAlignment="1">
      <alignment horizontal="center" vertical="center"/>
    </xf>
    <xf numFmtId="44" fontId="7" fillId="3" borderId="11" xfId="1" applyNumberFormat="1" applyFont="1" applyFill="1" applyBorder="1" applyAlignment="1">
      <alignment horizontal="center" vertical="center"/>
    </xf>
    <xf numFmtId="44" fontId="7" fillId="3" borderId="27" xfId="1" applyNumberFormat="1" applyFont="1" applyFill="1" applyBorder="1" applyAlignment="1">
      <alignment horizontal="center" vertical="center"/>
    </xf>
    <xf numFmtId="44" fontId="7" fillId="3" borderId="6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3" borderId="28" xfId="0" applyFont="1" applyFill="1" applyBorder="1" applyAlignment="1" applyProtection="1">
      <alignment horizontal="center" vertical="center"/>
      <protection locked="0"/>
    </xf>
    <xf numFmtId="0" fontId="6" fillId="3" borderId="27" xfId="0" applyFont="1" applyFill="1" applyBorder="1" applyAlignment="1" applyProtection="1">
      <alignment horizontal="center" vertical="center"/>
      <protection locked="0"/>
    </xf>
    <xf numFmtId="0" fontId="6" fillId="3" borderId="26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3" borderId="25" xfId="0" applyFont="1" applyFill="1" applyBorder="1" applyAlignment="1" applyProtection="1">
      <alignment horizontal="center" vertical="center"/>
      <protection locked="0"/>
    </xf>
    <xf numFmtId="0" fontId="5" fillId="6" borderId="1" xfId="3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0" fontId="7" fillId="14" borderId="3" xfId="0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/>
    </xf>
    <xf numFmtId="0" fontId="11" fillId="7" borderId="1" xfId="3" applyFont="1" applyFill="1" applyBorder="1" applyAlignment="1">
      <alignment horizontal="center" vertical="center"/>
    </xf>
    <xf numFmtId="0" fontId="11" fillId="7" borderId="1" xfId="3" applyFont="1" applyFill="1" applyBorder="1" applyAlignment="1">
      <alignment horizontal="left" vertical="center"/>
    </xf>
    <xf numFmtId="0" fontId="7" fillId="8" borderId="1" xfId="3" applyFont="1" applyFill="1" applyBorder="1" applyAlignment="1" applyProtection="1">
      <alignment horizontal="center" vertical="center"/>
      <protection locked="0"/>
    </xf>
    <xf numFmtId="0" fontId="8" fillId="9" borderId="1" xfId="3" applyFont="1" applyFill="1" applyBorder="1" applyAlignment="1">
      <alignment horizontal="center" vertical="center"/>
    </xf>
    <xf numFmtId="0" fontId="11" fillId="5" borderId="2" xfId="3" applyFont="1" applyFill="1" applyBorder="1" applyAlignment="1">
      <alignment horizontal="center" vertical="center"/>
    </xf>
    <xf numFmtId="0" fontId="11" fillId="5" borderId="4" xfId="3" applyFont="1" applyFill="1" applyBorder="1" applyAlignment="1">
      <alignment horizontal="center" vertical="center"/>
    </xf>
    <xf numFmtId="0" fontId="11" fillId="5" borderId="3" xfId="3" applyFont="1" applyFill="1" applyBorder="1" applyAlignment="1">
      <alignment horizontal="center" vertical="center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2" fillId="11" borderId="8" xfId="0" applyFont="1" applyFill="1" applyBorder="1" applyAlignment="1">
      <alignment horizontal="center" vertical="center"/>
    </xf>
    <xf numFmtId="0" fontId="22" fillId="11" borderId="9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1" fillId="13" borderId="2" xfId="3" applyFont="1" applyFill="1" applyBorder="1" applyAlignment="1">
      <alignment horizontal="center" vertical="center"/>
    </xf>
    <xf numFmtId="0" fontId="11" fillId="13" borderId="4" xfId="3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9" fillId="3" borderId="6" xfId="2" applyFont="1" applyFill="1" applyBorder="1" applyAlignment="1">
      <alignment horizontal="center" vertical="center"/>
    </xf>
    <xf numFmtId="0" fontId="6" fillId="15" borderId="16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6" fillId="15" borderId="17" xfId="0" applyFont="1" applyFill="1" applyBorder="1" applyAlignment="1">
      <alignment horizontal="center" vertical="center"/>
    </xf>
    <xf numFmtId="0" fontId="6" fillId="15" borderId="17" xfId="0" applyFont="1" applyFill="1" applyBorder="1" applyAlignment="1">
      <alignment horizontal="center" vertical="center"/>
    </xf>
    <xf numFmtId="0" fontId="6" fillId="15" borderId="14" xfId="0" applyFont="1" applyFill="1" applyBorder="1" applyAlignment="1">
      <alignment horizontal="center" vertical="center"/>
    </xf>
    <xf numFmtId="0" fontId="6" fillId="15" borderId="11" xfId="0" applyFont="1" applyFill="1" applyBorder="1" applyAlignment="1">
      <alignment horizontal="center" vertical="center"/>
    </xf>
    <xf numFmtId="0" fontId="25" fillId="15" borderId="1" xfId="3" applyFont="1" applyFill="1" applyBorder="1" applyAlignment="1">
      <alignment horizontal="center" vertical="center"/>
    </xf>
    <xf numFmtId="0" fontId="25" fillId="15" borderId="17" xfId="3" applyFont="1" applyFill="1" applyBorder="1" applyAlignment="1">
      <alignment horizontal="center" vertical="center"/>
    </xf>
    <xf numFmtId="0" fontId="13" fillId="15" borderId="14" xfId="0" applyFont="1" applyFill="1" applyBorder="1" applyAlignment="1">
      <alignment horizontal="center" vertical="center"/>
    </xf>
    <xf numFmtId="0" fontId="13" fillId="15" borderId="11" xfId="0" applyFont="1" applyFill="1" applyBorder="1" applyAlignment="1">
      <alignment horizontal="center" vertical="center"/>
    </xf>
    <xf numFmtId="0" fontId="13" fillId="15" borderId="18" xfId="0" applyFont="1" applyFill="1" applyBorder="1" applyAlignment="1">
      <alignment horizontal="center" vertical="center"/>
    </xf>
    <xf numFmtId="0" fontId="13" fillId="15" borderId="24" xfId="0" applyFont="1" applyFill="1" applyBorder="1" applyAlignment="1">
      <alignment horizontal="center" vertical="center"/>
    </xf>
    <xf numFmtId="0" fontId="13" fillId="15" borderId="5" xfId="0" applyFont="1" applyFill="1" applyBorder="1" applyAlignment="1">
      <alignment horizontal="center" vertical="center"/>
    </xf>
    <xf numFmtId="0" fontId="13" fillId="15" borderId="5" xfId="0" applyFont="1" applyFill="1" applyBorder="1" applyAlignment="1" applyProtection="1">
      <alignment horizontal="center" vertical="center"/>
      <protection locked="0"/>
    </xf>
    <xf numFmtId="0" fontId="13" fillId="15" borderId="1" xfId="0" applyFont="1" applyFill="1" applyBorder="1" applyAlignment="1" applyProtection="1">
      <alignment horizontal="center" vertical="center"/>
      <protection locked="0"/>
    </xf>
    <xf numFmtId="0" fontId="13" fillId="15" borderId="1" xfId="0" applyFont="1" applyFill="1" applyBorder="1" applyAlignment="1" applyProtection="1">
      <alignment horizontal="center" vertical="center"/>
      <protection locked="0"/>
    </xf>
    <xf numFmtId="44" fontId="6" fillId="15" borderId="1" xfId="1" applyNumberFormat="1" applyFont="1" applyFill="1" applyBorder="1" applyAlignment="1">
      <alignment horizontal="center" vertical="center"/>
    </xf>
    <xf numFmtId="0" fontId="13" fillId="15" borderId="2" xfId="0" applyFont="1" applyFill="1" applyBorder="1" applyAlignment="1" applyProtection="1">
      <alignment horizontal="center" vertical="center"/>
      <protection locked="0"/>
    </xf>
    <xf numFmtId="0" fontId="13" fillId="15" borderId="10" xfId="0" applyFont="1" applyFill="1" applyBorder="1" applyAlignment="1" applyProtection="1">
      <alignment horizontal="center" vertical="center"/>
      <protection locked="0"/>
    </xf>
  </cellXfs>
  <cellStyles count="5">
    <cellStyle name="Comma" xfId="1" builtinId="3"/>
    <cellStyle name="Excel Built-in Normal" xfId="3" xr:uid="{61EA06BC-47E5-401D-9437-43F948025411}"/>
    <cellStyle name="Hyperlink" xfId="2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CCFF33"/>
      <color rgb="FF00FF00"/>
      <color rgb="FF00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hisisfootball.com.a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C0EFA-E376-46D1-8420-F6A61E3608C3}">
  <sheetPr>
    <pageSetUpPr fitToPage="1"/>
  </sheetPr>
  <dimension ref="B1:K97"/>
  <sheetViews>
    <sheetView tabSelected="1" zoomScale="75" zoomScaleNormal="75" workbookViewId="0">
      <selection activeCell="B1" sqref="B1:K1"/>
    </sheetView>
  </sheetViews>
  <sheetFormatPr defaultColWidth="1.5703125" defaultRowHeight="15" x14ac:dyDescent="0.25"/>
  <cols>
    <col min="1" max="1" width="1.5703125" style="1"/>
    <col min="2" max="2" width="68.42578125" style="1" bestFit="1" customWidth="1"/>
    <col min="3" max="4" width="16.5703125" style="1" customWidth="1"/>
    <col min="5" max="5" width="2.28515625" style="44" bestFit="1" customWidth="1"/>
    <col min="6" max="6" width="18.140625" style="1" customWidth="1"/>
    <col min="7" max="11" width="11" style="1" customWidth="1"/>
    <col min="12" max="16384" width="1.5703125" style="1"/>
  </cols>
  <sheetData>
    <row r="1" spans="2:11" ht="28.5" x14ac:dyDescent="0.25">
      <c r="B1" s="98" t="s">
        <v>102</v>
      </c>
      <c r="C1" s="98"/>
      <c r="D1" s="98"/>
      <c r="E1" s="98"/>
      <c r="F1" s="98"/>
      <c r="G1" s="98"/>
      <c r="H1" s="98"/>
      <c r="I1" s="98"/>
      <c r="J1" s="98"/>
      <c r="K1" s="98"/>
    </row>
    <row r="2" spans="2:11" s="51" customFormat="1" ht="23.25" x14ac:dyDescent="0.25">
      <c r="B2" s="101" t="s">
        <v>103</v>
      </c>
      <c r="C2" s="101"/>
      <c r="D2" s="101"/>
      <c r="E2" s="101"/>
      <c r="F2" s="101"/>
      <c r="G2" s="101"/>
      <c r="H2" s="101"/>
      <c r="I2" s="101"/>
      <c r="J2" s="101"/>
      <c r="K2" s="101"/>
    </row>
    <row r="3" spans="2:11" ht="21" x14ac:dyDescent="0.25">
      <c r="B3" s="99" t="s">
        <v>104</v>
      </c>
      <c r="C3" s="100"/>
      <c r="D3" s="100"/>
      <c r="E3" s="100"/>
      <c r="F3" s="100"/>
      <c r="G3" s="100"/>
      <c r="H3" s="100"/>
      <c r="I3" s="100"/>
      <c r="J3" s="100"/>
      <c r="K3" s="100"/>
    </row>
    <row r="4" spans="2:11" ht="21" customHeight="1" x14ac:dyDescent="0.25">
      <c r="B4" s="95" t="s">
        <v>48</v>
      </c>
      <c r="C4" s="113" t="s">
        <v>52</v>
      </c>
      <c r="D4" s="114"/>
      <c r="E4" s="114"/>
      <c r="F4" s="114"/>
      <c r="G4" s="115" t="s">
        <v>55</v>
      </c>
      <c r="H4" s="115" t="s">
        <v>56</v>
      </c>
      <c r="I4" s="115" t="s">
        <v>58</v>
      </c>
      <c r="J4" s="114" t="s">
        <v>57</v>
      </c>
      <c r="K4" s="116"/>
    </row>
    <row r="5" spans="2:11" ht="21" customHeight="1" x14ac:dyDescent="0.25">
      <c r="B5" s="96"/>
      <c r="C5" s="113" t="s">
        <v>53</v>
      </c>
      <c r="D5" s="114"/>
      <c r="E5" s="114"/>
      <c r="F5" s="114"/>
      <c r="G5" s="115">
        <v>49.5</v>
      </c>
      <c r="H5" s="115">
        <v>57</v>
      </c>
      <c r="I5" s="115">
        <v>63.5</v>
      </c>
      <c r="J5" s="115">
        <v>67.5</v>
      </c>
      <c r="K5" s="117">
        <v>71</v>
      </c>
    </row>
    <row r="6" spans="2:11" ht="21" customHeight="1" thickBot="1" x14ac:dyDescent="0.3">
      <c r="B6" s="96"/>
      <c r="C6" s="118" t="s">
        <v>54</v>
      </c>
      <c r="D6" s="119"/>
      <c r="E6" s="119"/>
      <c r="F6" s="119"/>
      <c r="G6" s="115">
        <v>39.5</v>
      </c>
      <c r="H6" s="115">
        <v>47</v>
      </c>
      <c r="I6" s="115">
        <v>53.5</v>
      </c>
      <c r="J6" s="120">
        <v>58.5</v>
      </c>
      <c r="K6" s="121">
        <v>62</v>
      </c>
    </row>
    <row r="7" spans="2:11" ht="21" customHeight="1" thickBot="1" x14ac:dyDescent="0.3">
      <c r="B7" s="97"/>
      <c r="C7" s="57" t="s">
        <v>0</v>
      </c>
      <c r="D7" s="23" t="s">
        <v>1</v>
      </c>
      <c r="E7" s="40"/>
      <c r="F7" s="21" t="s">
        <v>84</v>
      </c>
      <c r="G7" s="122" t="s">
        <v>12</v>
      </c>
      <c r="H7" s="123" t="s">
        <v>2</v>
      </c>
      <c r="I7" s="123" t="s">
        <v>3</v>
      </c>
      <c r="J7" s="123" t="s">
        <v>4</v>
      </c>
      <c r="K7" s="124" t="s">
        <v>5</v>
      </c>
    </row>
    <row r="8" spans="2:11" s="4" customFormat="1" ht="19.5" thickBot="1" x14ac:dyDescent="0.3">
      <c r="B8" s="5" t="s">
        <v>16</v>
      </c>
      <c r="C8" s="2">
        <v>4.55</v>
      </c>
      <c r="D8" s="3">
        <f t="shared" ref="D8:D20" si="0">C8*E8</f>
        <v>0</v>
      </c>
      <c r="E8" s="41">
        <f t="shared" ref="E8:E15" si="1">SUM(G8:K8)</f>
        <v>0</v>
      </c>
      <c r="F8" s="33" t="s">
        <v>25</v>
      </c>
      <c r="G8" s="56"/>
      <c r="H8" s="56"/>
      <c r="I8" s="56"/>
      <c r="J8" s="56"/>
      <c r="K8" s="56"/>
    </row>
    <row r="9" spans="2:11" s="4" customFormat="1" ht="19.5" thickBot="1" x14ac:dyDescent="0.3">
      <c r="B9" s="5" t="s">
        <v>17</v>
      </c>
      <c r="C9" s="2">
        <v>4.55</v>
      </c>
      <c r="D9" s="3">
        <f t="shared" si="0"/>
        <v>0</v>
      </c>
      <c r="E9" s="41">
        <f t="shared" si="1"/>
        <v>0</v>
      </c>
      <c r="F9" s="6" t="s">
        <v>26</v>
      </c>
      <c r="G9" s="56"/>
      <c r="H9" s="56"/>
      <c r="I9" s="56"/>
      <c r="J9" s="56"/>
      <c r="K9" s="56"/>
    </row>
    <row r="10" spans="2:11" s="4" customFormat="1" ht="19.5" thickBot="1" x14ac:dyDescent="0.3">
      <c r="B10" s="5" t="s">
        <v>18</v>
      </c>
      <c r="C10" s="2">
        <v>4.55</v>
      </c>
      <c r="D10" s="3">
        <f t="shared" si="0"/>
        <v>0</v>
      </c>
      <c r="E10" s="41">
        <f t="shared" si="1"/>
        <v>0</v>
      </c>
      <c r="F10" s="6" t="s">
        <v>27</v>
      </c>
      <c r="G10" s="56"/>
      <c r="H10" s="56"/>
      <c r="I10" s="56"/>
      <c r="J10" s="56"/>
      <c r="K10" s="56"/>
    </row>
    <row r="11" spans="2:11" s="4" customFormat="1" ht="19.5" thickBot="1" x14ac:dyDescent="0.3">
      <c r="B11" s="5" t="s">
        <v>19</v>
      </c>
      <c r="C11" s="2">
        <v>4.55</v>
      </c>
      <c r="D11" s="3">
        <f t="shared" si="0"/>
        <v>0</v>
      </c>
      <c r="E11" s="41">
        <f t="shared" si="1"/>
        <v>0</v>
      </c>
      <c r="F11" s="6" t="s">
        <v>28</v>
      </c>
      <c r="G11" s="56"/>
      <c r="H11" s="56"/>
      <c r="I11" s="56"/>
      <c r="J11" s="56"/>
      <c r="K11" s="56"/>
    </row>
    <row r="12" spans="2:11" s="4" customFormat="1" ht="19.5" thickBot="1" x14ac:dyDescent="0.3">
      <c r="B12" s="5" t="s">
        <v>20</v>
      </c>
      <c r="C12" s="2">
        <v>4.55</v>
      </c>
      <c r="D12" s="3">
        <f t="shared" si="0"/>
        <v>0</v>
      </c>
      <c r="E12" s="41">
        <f t="shared" si="1"/>
        <v>0</v>
      </c>
      <c r="F12" s="6" t="s">
        <v>29</v>
      </c>
      <c r="G12" s="56"/>
      <c r="H12" s="56"/>
      <c r="I12" s="56"/>
      <c r="J12" s="56"/>
      <c r="K12" s="56"/>
    </row>
    <row r="13" spans="2:11" s="4" customFormat="1" ht="19.5" thickBot="1" x14ac:dyDescent="0.3">
      <c r="B13" s="5" t="s">
        <v>21</v>
      </c>
      <c r="C13" s="2">
        <v>4.55</v>
      </c>
      <c r="D13" s="3">
        <f t="shared" si="0"/>
        <v>0</v>
      </c>
      <c r="E13" s="41">
        <f t="shared" si="1"/>
        <v>0</v>
      </c>
      <c r="F13" s="6" t="s">
        <v>30</v>
      </c>
      <c r="G13" s="56"/>
      <c r="H13" s="56"/>
      <c r="I13" s="56"/>
      <c r="J13" s="56"/>
      <c r="K13" s="56"/>
    </row>
    <row r="14" spans="2:11" s="4" customFormat="1" ht="19.5" thickBot="1" x14ac:dyDescent="0.3">
      <c r="B14" s="5" t="s">
        <v>22</v>
      </c>
      <c r="C14" s="2">
        <v>4.55</v>
      </c>
      <c r="D14" s="3">
        <f t="shared" si="0"/>
        <v>0</v>
      </c>
      <c r="E14" s="41">
        <f t="shared" si="1"/>
        <v>0</v>
      </c>
      <c r="F14" s="6" t="s">
        <v>31</v>
      </c>
      <c r="G14" s="56"/>
      <c r="H14" s="56"/>
      <c r="I14" s="56"/>
      <c r="J14" s="56"/>
      <c r="K14" s="56"/>
    </row>
    <row r="15" spans="2:11" s="4" customFormat="1" ht="19.5" thickBot="1" x14ac:dyDescent="0.3">
      <c r="B15" s="5" t="s">
        <v>23</v>
      </c>
      <c r="C15" s="2">
        <v>4.55</v>
      </c>
      <c r="D15" s="3">
        <f t="shared" si="0"/>
        <v>0</v>
      </c>
      <c r="E15" s="41">
        <f t="shared" si="1"/>
        <v>0</v>
      </c>
      <c r="F15" s="6" t="s">
        <v>32</v>
      </c>
      <c r="G15" s="56"/>
      <c r="H15" s="56"/>
      <c r="I15" s="56"/>
      <c r="J15" s="56"/>
      <c r="K15" s="56"/>
    </row>
    <row r="16" spans="2:11" ht="21.75" thickBot="1" x14ac:dyDescent="0.3">
      <c r="B16" s="15" t="s">
        <v>113</v>
      </c>
      <c r="C16" s="16" t="s">
        <v>0</v>
      </c>
      <c r="D16" s="32" t="s">
        <v>1</v>
      </c>
      <c r="E16" s="42"/>
      <c r="F16" s="31" t="s">
        <v>84</v>
      </c>
      <c r="G16" s="125" t="s">
        <v>12</v>
      </c>
      <c r="H16" s="125" t="s">
        <v>2</v>
      </c>
      <c r="I16" s="125" t="s">
        <v>3</v>
      </c>
      <c r="J16" s="125" t="s">
        <v>4</v>
      </c>
      <c r="K16" s="125" t="s">
        <v>5</v>
      </c>
    </row>
    <row r="17" spans="2:11" s="4" customFormat="1" ht="19.5" thickBot="1" x14ac:dyDescent="0.3">
      <c r="B17" s="5" t="s">
        <v>112</v>
      </c>
      <c r="C17" s="2">
        <v>9.52</v>
      </c>
      <c r="D17" s="3">
        <f>C17*E17</f>
        <v>0</v>
      </c>
      <c r="E17" s="41">
        <f>SUM(G17:K17)</f>
        <v>0</v>
      </c>
      <c r="F17" s="6" t="s">
        <v>106</v>
      </c>
      <c r="G17" s="56"/>
      <c r="H17" s="56"/>
      <c r="I17" s="56"/>
      <c r="J17" s="56"/>
      <c r="K17" s="56"/>
    </row>
    <row r="18" spans="2:11" s="4" customFormat="1" ht="19.5" thickBot="1" x14ac:dyDescent="0.3">
      <c r="B18" s="5" t="s">
        <v>105</v>
      </c>
      <c r="C18" s="2">
        <v>9.52</v>
      </c>
      <c r="D18" s="3">
        <f t="shared" si="0"/>
        <v>0</v>
      </c>
      <c r="E18" s="41">
        <f t="shared" ref="E18:E20" si="2">SUM(G18:K18)</f>
        <v>0</v>
      </c>
      <c r="F18" s="33" t="s">
        <v>111</v>
      </c>
      <c r="G18" s="56"/>
      <c r="H18" s="56"/>
      <c r="I18" s="56"/>
      <c r="J18" s="56"/>
      <c r="K18" s="56"/>
    </row>
    <row r="19" spans="2:11" s="4" customFormat="1" ht="19.5" thickBot="1" x14ac:dyDescent="0.3">
      <c r="B19" s="5" t="s">
        <v>110</v>
      </c>
      <c r="C19" s="2">
        <v>9.52</v>
      </c>
      <c r="D19" s="3">
        <f>C19*E19</f>
        <v>0</v>
      </c>
      <c r="E19" s="41">
        <f>SUM(G19:K19)</f>
        <v>0</v>
      </c>
      <c r="F19" s="6" t="s">
        <v>109</v>
      </c>
      <c r="G19" s="56"/>
      <c r="H19" s="56"/>
      <c r="I19" s="56"/>
      <c r="J19" s="56"/>
      <c r="K19" s="56"/>
    </row>
    <row r="20" spans="2:11" s="4" customFormat="1" ht="19.5" thickBot="1" x14ac:dyDescent="0.3">
      <c r="B20" s="5" t="s">
        <v>108</v>
      </c>
      <c r="C20" s="2">
        <v>9.52</v>
      </c>
      <c r="D20" s="3">
        <f t="shared" si="0"/>
        <v>0</v>
      </c>
      <c r="E20" s="41">
        <f t="shared" si="2"/>
        <v>0</v>
      </c>
      <c r="F20" s="6" t="s">
        <v>107</v>
      </c>
      <c r="G20" s="56"/>
      <c r="H20" s="56"/>
      <c r="I20" s="56"/>
      <c r="J20" s="56"/>
      <c r="K20" s="56"/>
    </row>
    <row r="21" spans="2:11" ht="21.75" thickBot="1" x14ac:dyDescent="0.3">
      <c r="B21" s="15" t="s">
        <v>49</v>
      </c>
      <c r="C21" s="16" t="s">
        <v>0</v>
      </c>
      <c r="D21" s="27" t="s">
        <v>1</v>
      </c>
      <c r="E21" s="42"/>
      <c r="F21" s="69" t="s">
        <v>84</v>
      </c>
      <c r="G21" s="70"/>
      <c r="H21" s="126" t="s">
        <v>2</v>
      </c>
      <c r="I21" s="126" t="s">
        <v>3</v>
      </c>
      <c r="J21" s="126" t="s">
        <v>4</v>
      </c>
      <c r="K21" s="4"/>
    </row>
    <row r="22" spans="2:11" s="4" customFormat="1" ht="19.5" thickBot="1" x14ac:dyDescent="0.3">
      <c r="B22" s="5" t="s">
        <v>62</v>
      </c>
      <c r="C22" s="2">
        <v>56</v>
      </c>
      <c r="D22" s="3">
        <f t="shared" ref="D22:D37" si="3">C22*E22</f>
        <v>0</v>
      </c>
      <c r="E22" s="41">
        <f t="shared" ref="E22:E37" si="4">SUM(H22:J22)</f>
        <v>0</v>
      </c>
      <c r="F22" s="102" t="s">
        <v>37</v>
      </c>
      <c r="G22" s="102"/>
      <c r="H22" s="56"/>
      <c r="I22" s="56"/>
      <c r="J22" s="56"/>
    </row>
    <row r="23" spans="2:11" s="4" customFormat="1" ht="19.5" thickBot="1" x14ac:dyDescent="0.3">
      <c r="B23" s="5" t="s">
        <v>63</v>
      </c>
      <c r="C23" s="2">
        <v>56</v>
      </c>
      <c r="D23" s="3">
        <f t="shared" si="3"/>
        <v>0</v>
      </c>
      <c r="E23" s="41">
        <f t="shared" si="4"/>
        <v>0</v>
      </c>
      <c r="F23" s="102" t="s">
        <v>38</v>
      </c>
      <c r="G23" s="102"/>
      <c r="H23" s="56"/>
      <c r="I23" s="56"/>
      <c r="J23" s="56"/>
    </row>
    <row r="24" spans="2:11" s="4" customFormat="1" ht="19.5" thickBot="1" x14ac:dyDescent="0.3">
      <c r="B24" s="5" t="s">
        <v>64</v>
      </c>
      <c r="C24" s="2">
        <v>56</v>
      </c>
      <c r="D24" s="3">
        <f t="shared" si="3"/>
        <v>0</v>
      </c>
      <c r="E24" s="41">
        <f t="shared" si="4"/>
        <v>0</v>
      </c>
      <c r="F24" s="102" t="s">
        <v>39</v>
      </c>
      <c r="G24" s="102"/>
      <c r="H24" s="56"/>
      <c r="I24" s="56"/>
      <c r="J24" s="56"/>
    </row>
    <row r="25" spans="2:11" s="4" customFormat="1" ht="19.5" thickBot="1" x14ac:dyDescent="0.3">
      <c r="B25" s="53" t="s">
        <v>65</v>
      </c>
      <c r="C25" s="64">
        <v>56</v>
      </c>
      <c r="D25" s="17">
        <f t="shared" si="3"/>
        <v>0</v>
      </c>
      <c r="E25" s="43">
        <f t="shared" si="4"/>
        <v>0</v>
      </c>
      <c r="F25" s="103" t="s">
        <v>40</v>
      </c>
      <c r="G25" s="103"/>
      <c r="H25" s="56"/>
      <c r="I25" s="56"/>
      <c r="J25" s="56"/>
    </row>
    <row r="26" spans="2:11" s="4" customFormat="1" ht="19.5" thickBot="1" x14ac:dyDescent="0.3">
      <c r="B26" s="52" t="s">
        <v>66</v>
      </c>
      <c r="C26" s="66">
        <v>28</v>
      </c>
      <c r="D26" s="54">
        <f t="shared" si="3"/>
        <v>0</v>
      </c>
      <c r="E26" s="55">
        <f t="shared" si="4"/>
        <v>0</v>
      </c>
      <c r="F26" s="104" t="s">
        <v>33</v>
      </c>
      <c r="G26" s="104"/>
      <c r="H26" s="56"/>
      <c r="I26" s="56"/>
      <c r="J26" s="56"/>
    </row>
    <row r="27" spans="2:11" s="4" customFormat="1" ht="19.5" thickBot="1" x14ac:dyDescent="0.3">
      <c r="B27" s="5" t="s">
        <v>67</v>
      </c>
      <c r="C27" s="2">
        <v>28</v>
      </c>
      <c r="D27" s="3">
        <f t="shared" si="3"/>
        <v>0</v>
      </c>
      <c r="E27" s="41">
        <f t="shared" si="4"/>
        <v>0</v>
      </c>
      <c r="F27" s="102" t="s">
        <v>34</v>
      </c>
      <c r="G27" s="102"/>
      <c r="H27" s="56"/>
      <c r="I27" s="56"/>
      <c r="J27" s="56"/>
    </row>
    <row r="28" spans="2:11" s="4" customFormat="1" ht="19.5" thickBot="1" x14ac:dyDescent="0.3">
      <c r="B28" s="5" t="s">
        <v>68</v>
      </c>
      <c r="C28" s="2">
        <v>28</v>
      </c>
      <c r="D28" s="3">
        <f t="shared" si="3"/>
        <v>0</v>
      </c>
      <c r="E28" s="41">
        <f t="shared" si="4"/>
        <v>0</v>
      </c>
      <c r="F28" s="102" t="s">
        <v>35</v>
      </c>
      <c r="G28" s="102"/>
      <c r="H28" s="56"/>
      <c r="I28" s="56"/>
      <c r="J28" s="56"/>
    </row>
    <row r="29" spans="2:11" s="4" customFormat="1" ht="19.5" thickBot="1" x14ac:dyDescent="0.3">
      <c r="B29" s="53" t="s">
        <v>69</v>
      </c>
      <c r="C29" s="64">
        <v>28</v>
      </c>
      <c r="D29" s="17">
        <f t="shared" si="3"/>
        <v>0</v>
      </c>
      <c r="E29" s="43">
        <f t="shared" si="4"/>
        <v>0</v>
      </c>
      <c r="F29" s="103" t="s">
        <v>36</v>
      </c>
      <c r="G29" s="103"/>
      <c r="H29" s="56"/>
      <c r="I29" s="56"/>
      <c r="J29" s="56"/>
    </row>
    <row r="30" spans="2:11" s="4" customFormat="1" ht="19.5" thickBot="1" x14ac:dyDescent="0.3">
      <c r="B30" s="52" t="s">
        <v>70</v>
      </c>
      <c r="C30" s="66">
        <v>28</v>
      </c>
      <c r="D30" s="54">
        <f t="shared" si="3"/>
        <v>0</v>
      </c>
      <c r="E30" s="55">
        <f t="shared" si="4"/>
        <v>0</v>
      </c>
      <c r="F30" s="104" t="s">
        <v>41</v>
      </c>
      <c r="G30" s="104"/>
      <c r="H30" s="56"/>
      <c r="I30" s="56"/>
      <c r="J30" s="56"/>
    </row>
    <row r="31" spans="2:11" s="4" customFormat="1" ht="19.5" thickBot="1" x14ac:dyDescent="0.3">
      <c r="B31" s="5" t="s">
        <v>71</v>
      </c>
      <c r="C31" s="2">
        <v>28</v>
      </c>
      <c r="D31" s="3">
        <f t="shared" si="3"/>
        <v>0</v>
      </c>
      <c r="E31" s="41">
        <f t="shared" si="4"/>
        <v>0</v>
      </c>
      <c r="F31" s="102" t="s">
        <v>85</v>
      </c>
      <c r="G31" s="102"/>
      <c r="H31" s="56"/>
      <c r="I31" s="56"/>
      <c r="J31" s="56"/>
    </row>
    <row r="32" spans="2:11" s="4" customFormat="1" ht="19.5" thickBot="1" x14ac:dyDescent="0.3">
      <c r="B32" s="5" t="s">
        <v>72</v>
      </c>
      <c r="C32" s="2">
        <v>28</v>
      </c>
      <c r="D32" s="3">
        <f t="shared" si="3"/>
        <v>0</v>
      </c>
      <c r="E32" s="41">
        <f t="shared" si="4"/>
        <v>0</v>
      </c>
      <c r="F32" s="102" t="s">
        <v>42</v>
      </c>
      <c r="G32" s="102"/>
      <c r="H32" s="56"/>
      <c r="I32" s="56"/>
      <c r="J32" s="56"/>
    </row>
    <row r="33" spans="2:11" s="4" customFormat="1" ht="19.5" thickBot="1" x14ac:dyDescent="0.3">
      <c r="B33" s="53" t="s">
        <v>73</v>
      </c>
      <c r="C33" s="64">
        <v>28</v>
      </c>
      <c r="D33" s="17">
        <f t="shared" si="3"/>
        <v>0</v>
      </c>
      <c r="E33" s="43">
        <f t="shared" si="4"/>
        <v>0</v>
      </c>
      <c r="F33" s="103" t="s">
        <v>43</v>
      </c>
      <c r="G33" s="103"/>
      <c r="H33" s="56"/>
      <c r="I33" s="56"/>
      <c r="J33" s="56"/>
    </row>
    <row r="34" spans="2:11" s="4" customFormat="1" ht="19.5" thickBot="1" x14ac:dyDescent="0.3">
      <c r="B34" s="52" t="s">
        <v>74</v>
      </c>
      <c r="C34" s="66">
        <v>28</v>
      </c>
      <c r="D34" s="54">
        <f t="shared" si="3"/>
        <v>0</v>
      </c>
      <c r="E34" s="55">
        <f t="shared" si="4"/>
        <v>0</v>
      </c>
      <c r="F34" s="104" t="s">
        <v>44</v>
      </c>
      <c r="G34" s="104"/>
      <c r="H34" s="56"/>
      <c r="I34" s="56"/>
      <c r="J34" s="56"/>
    </row>
    <row r="35" spans="2:11" s="4" customFormat="1" ht="19.5" thickBot="1" x14ac:dyDescent="0.3">
      <c r="B35" s="5" t="s">
        <v>75</v>
      </c>
      <c r="C35" s="2">
        <v>28</v>
      </c>
      <c r="D35" s="3">
        <f t="shared" si="3"/>
        <v>0</v>
      </c>
      <c r="E35" s="41">
        <f t="shared" si="4"/>
        <v>0</v>
      </c>
      <c r="F35" s="102" t="s">
        <v>45</v>
      </c>
      <c r="G35" s="102"/>
      <c r="H35" s="56"/>
      <c r="I35" s="56"/>
      <c r="J35" s="56"/>
    </row>
    <row r="36" spans="2:11" s="4" customFormat="1" ht="19.5" thickBot="1" x14ac:dyDescent="0.3">
      <c r="B36" s="5" t="s">
        <v>76</v>
      </c>
      <c r="C36" s="2">
        <v>28</v>
      </c>
      <c r="D36" s="3">
        <f t="shared" si="3"/>
        <v>0</v>
      </c>
      <c r="E36" s="41">
        <f t="shared" si="4"/>
        <v>0</v>
      </c>
      <c r="F36" s="102" t="s">
        <v>46</v>
      </c>
      <c r="G36" s="102"/>
      <c r="H36" s="56"/>
      <c r="I36" s="56"/>
      <c r="J36" s="56"/>
    </row>
    <row r="37" spans="2:11" s="4" customFormat="1" ht="19.5" thickBot="1" x14ac:dyDescent="0.3">
      <c r="B37" s="5" t="s">
        <v>77</v>
      </c>
      <c r="C37" s="2">
        <v>28</v>
      </c>
      <c r="D37" s="3">
        <f t="shared" si="3"/>
        <v>0</v>
      </c>
      <c r="E37" s="41">
        <f t="shared" si="4"/>
        <v>0</v>
      </c>
      <c r="F37" s="102" t="s">
        <v>47</v>
      </c>
      <c r="G37" s="102"/>
      <c r="H37" s="56"/>
      <c r="I37" s="56"/>
      <c r="J37" s="56"/>
    </row>
    <row r="38" spans="2:11" s="34" customFormat="1" ht="8.25" x14ac:dyDescent="0.25">
      <c r="B38" s="38"/>
    </row>
    <row r="39" spans="2:11" ht="21.75" thickBot="1" x14ac:dyDescent="0.3">
      <c r="B39" s="18" t="s">
        <v>150</v>
      </c>
      <c r="C39" s="12" t="s">
        <v>0</v>
      </c>
      <c r="D39" s="28" t="s">
        <v>1</v>
      </c>
      <c r="E39" s="46"/>
      <c r="F39" s="13" t="s">
        <v>84</v>
      </c>
      <c r="G39" s="127" t="s">
        <v>60</v>
      </c>
      <c r="H39" s="127"/>
      <c r="I39" s="92"/>
      <c r="J39" s="128" t="s">
        <v>59</v>
      </c>
      <c r="K39" s="128"/>
    </row>
    <row r="40" spans="2:11" s="4" customFormat="1" ht="19.5" thickBot="1" x14ac:dyDescent="0.3">
      <c r="B40" s="20" t="s">
        <v>146</v>
      </c>
      <c r="C40" s="2">
        <v>28.12</v>
      </c>
      <c r="D40" s="3">
        <f>C40*E40</f>
        <v>0</v>
      </c>
      <c r="E40" s="41">
        <f>SUM(G40,J40)</f>
        <v>0</v>
      </c>
      <c r="F40" s="30" t="s">
        <v>116</v>
      </c>
      <c r="G40" s="90"/>
      <c r="H40" s="91"/>
      <c r="I40" s="93"/>
      <c r="J40" s="90"/>
      <c r="K40" s="91"/>
    </row>
    <row r="41" spans="2:11" s="4" customFormat="1" ht="19.5" thickBot="1" x14ac:dyDescent="0.3">
      <c r="B41" s="20" t="s">
        <v>147</v>
      </c>
      <c r="C41" s="2">
        <v>28.12</v>
      </c>
      <c r="D41" s="3">
        <f>C41*E41</f>
        <v>0</v>
      </c>
      <c r="E41" s="41">
        <f>SUM(G41,J41)</f>
        <v>0</v>
      </c>
      <c r="F41" s="19" t="s">
        <v>117</v>
      </c>
      <c r="G41" s="90"/>
      <c r="H41" s="91"/>
      <c r="I41" s="94"/>
      <c r="J41" s="90"/>
      <c r="K41" s="91"/>
    </row>
    <row r="42" spans="2:11" s="4" customFormat="1" ht="19.5" thickBot="1" x14ac:dyDescent="0.3">
      <c r="B42" s="20" t="s">
        <v>148</v>
      </c>
      <c r="C42" s="2">
        <v>28.12</v>
      </c>
      <c r="D42" s="3">
        <f>C42*E42</f>
        <v>0</v>
      </c>
      <c r="E42" s="41">
        <f>SUM(G42,J42)</f>
        <v>0</v>
      </c>
      <c r="F42" s="19" t="s">
        <v>118</v>
      </c>
      <c r="G42" s="90"/>
      <c r="H42" s="91"/>
      <c r="I42" s="94"/>
      <c r="J42" s="90"/>
      <c r="K42" s="91"/>
    </row>
    <row r="43" spans="2:11" s="4" customFormat="1" ht="19.5" thickBot="1" x14ac:dyDescent="0.3">
      <c r="B43" s="20" t="s">
        <v>149</v>
      </c>
      <c r="C43" s="2">
        <v>28.12</v>
      </c>
      <c r="D43" s="3">
        <f>C43*E43</f>
        <v>0</v>
      </c>
      <c r="E43" s="41">
        <f>SUM(G43,J43)</f>
        <v>0</v>
      </c>
      <c r="F43" s="19" t="s">
        <v>119</v>
      </c>
      <c r="G43" s="90"/>
      <c r="H43" s="91"/>
      <c r="I43" s="94"/>
      <c r="J43" s="90"/>
      <c r="K43" s="91"/>
    </row>
    <row r="44" spans="2:11" s="34" customFormat="1" ht="8.25" x14ac:dyDescent="0.25">
      <c r="B44" s="38"/>
    </row>
    <row r="45" spans="2:11" ht="21.75" thickBot="1" x14ac:dyDescent="0.3">
      <c r="B45" s="18" t="s">
        <v>121</v>
      </c>
      <c r="C45" s="12" t="s">
        <v>0</v>
      </c>
      <c r="D45" s="28" t="s">
        <v>1</v>
      </c>
      <c r="E45" s="46"/>
      <c r="F45" s="111" t="s">
        <v>84</v>
      </c>
      <c r="G45" s="111"/>
      <c r="H45" s="129" t="s">
        <v>2</v>
      </c>
      <c r="I45" s="129" t="s">
        <v>3</v>
      </c>
      <c r="J45" s="129" t="s">
        <v>4</v>
      </c>
      <c r="K45" s="129" t="s">
        <v>5</v>
      </c>
    </row>
    <row r="46" spans="2:11" s="4" customFormat="1" ht="19.5" thickBot="1" x14ac:dyDescent="0.3">
      <c r="B46" s="5" t="s">
        <v>120</v>
      </c>
      <c r="C46" s="2">
        <v>9.3800000000000008</v>
      </c>
      <c r="D46" s="3">
        <f>C46*E46</f>
        <v>0</v>
      </c>
      <c r="E46" s="41">
        <f>SUM(H46:K46)</f>
        <v>0</v>
      </c>
      <c r="F46" s="71" t="s">
        <v>115</v>
      </c>
      <c r="G46" s="71"/>
      <c r="H46" s="56"/>
      <c r="I46" s="56"/>
      <c r="J46" s="56"/>
      <c r="K46" s="56"/>
    </row>
    <row r="47" spans="2:11" s="4" customFormat="1" ht="19.5" thickBot="1" x14ac:dyDescent="0.3">
      <c r="B47" s="5" t="s">
        <v>122</v>
      </c>
      <c r="C47" s="2">
        <v>9.3800000000000008</v>
      </c>
      <c r="D47" s="3">
        <f>C47*E47</f>
        <v>0</v>
      </c>
      <c r="E47" s="41">
        <f>SUM(H47:K47)</f>
        <v>0</v>
      </c>
      <c r="F47" s="71" t="s">
        <v>114</v>
      </c>
      <c r="G47" s="71"/>
      <c r="H47" s="56"/>
      <c r="I47" s="56"/>
      <c r="J47" s="56"/>
      <c r="K47" s="56"/>
    </row>
    <row r="48" spans="2:11" s="34" customFormat="1" ht="8.25" x14ac:dyDescent="0.25">
      <c r="H48" s="39"/>
      <c r="I48" s="39"/>
    </row>
    <row r="49" spans="2:11" ht="21.75" thickBot="1" x14ac:dyDescent="0.3">
      <c r="B49" s="18" t="s">
        <v>51</v>
      </c>
      <c r="C49" s="12" t="s">
        <v>0</v>
      </c>
      <c r="D49" s="28" t="s">
        <v>1</v>
      </c>
      <c r="E49" s="46"/>
      <c r="F49" s="111" t="s">
        <v>84</v>
      </c>
      <c r="G49" s="111"/>
      <c r="H49" s="111"/>
      <c r="I49" s="22" t="s">
        <v>82</v>
      </c>
      <c r="J49" s="22" t="s">
        <v>83</v>
      </c>
      <c r="K49" s="4"/>
    </row>
    <row r="50" spans="2:11" s="4" customFormat="1" ht="19.5" thickBot="1" x14ac:dyDescent="0.3">
      <c r="B50" s="5" t="s">
        <v>143</v>
      </c>
      <c r="C50" s="2">
        <v>9.75</v>
      </c>
      <c r="D50" s="3">
        <f>C50*E50</f>
        <v>0</v>
      </c>
      <c r="E50" s="41">
        <f>SUM(I50:J50)</f>
        <v>0</v>
      </c>
      <c r="F50" s="71" t="s">
        <v>142</v>
      </c>
      <c r="G50" s="71"/>
      <c r="H50" s="71"/>
      <c r="I50" s="62"/>
      <c r="J50" s="56"/>
    </row>
    <row r="51" spans="2:11" s="4" customFormat="1" ht="19.5" thickBot="1" x14ac:dyDescent="0.3">
      <c r="B51" s="5" t="s">
        <v>144</v>
      </c>
      <c r="C51" s="2">
        <v>9.75</v>
      </c>
      <c r="D51" s="3">
        <f>C51*E51</f>
        <v>0</v>
      </c>
      <c r="E51" s="41">
        <f>SUM(I51:J51)</f>
        <v>0</v>
      </c>
      <c r="F51" s="71" t="s">
        <v>140</v>
      </c>
      <c r="G51" s="71"/>
      <c r="H51" s="71"/>
      <c r="I51" s="56"/>
      <c r="J51" s="56"/>
    </row>
    <row r="52" spans="2:11" s="4" customFormat="1" ht="19.5" thickBot="1" x14ac:dyDescent="0.3">
      <c r="B52" s="5" t="s">
        <v>145</v>
      </c>
      <c r="C52" s="2">
        <v>9.75</v>
      </c>
      <c r="D52" s="3">
        <f>C52*E52</f>
        <v>0</v>
      </c>
      <c r="E52" s="41">
        <f>SUM(I52:J52)</f>
        <v>0</v>
      </c>
      <c r="F52" s="71" t="s">
        <v>141</v>
      </c>
      <c r="G52" s="71"/>
      <c r="H52" s="71"/>
      <c r="I52" s="56"/>
      <c r="J52" s="56"/>
    </row>
    <row r="53" spans="2:11" s="34" customFormat="1" ht="8.25" x14ac:dyDescent="0.25">
      <c r="H53" s="39"/>
    </row>
    <row r="54" spans="2:11" ht="21" customHeight="1" x14ac:dyDescent="0.25">
      <c r="B54" s="109" t="s">
        <v>50</v>
      </c>
      <c r="C54" s="130" t="s">
        <v>86</v>
      </c>
      <c r="D54" s="130"/>
      <c r="E54" s="130"/>
      <c r="F54" s="130"/>
      <c r="G54" s="129" t="s">
        <v>10</v>
      </c>
      <c r="H54" s="129" t="s">
        <v>87</v>
      </c>
      <c r="I54" s="129" t="s">
        <v>88</v>
      </c>
      <c r="J54" s="129" t="s">
        <v>89</v>
      </c>
      <c r="K54" s="129" t="s">
        <v>90</v>
      </c>
    </row>
    <row r="55" spans="2:11" ht="21" customHeight="1" thickBot="1" x14ac:dyDescent="0.3">
      <c r="B55" s="110"/>
      <c r="C55" s="12" t="s">
        <v>0</v>
      </c>
      <c r="D55" s="29" t="s">
        <v>1</v>
      </c>
      <c r="E55" s="45"/>
      <c r="F55" s="49" t="s">
        <v>84</v>
      </c>
      <c r="G55" s="129" t="s">
        <v>12</v>
      </c>
      <c r="H55" s="129" t="s">
        <v>2</v>
      </c>
      <c r="I55" s="129" t="s">
        <v>3</v>
      </c>
      <c r="J55" s="129" t="s">
        <v>4</v>
      </c>
      <c r="K55" s="129" t="s">
        <v>5</v>
      </c>
    </row>
    <row r="56" spans="2:11" s="4" customFormat="1" ht="19.5" thickBot="1" x14ac:dyDescent="0.3">
      <c r="B56" s="5" t="s">
        <v>61</v>
      </c>
      <c r="C56" s="2">
        <v>4.8999999999999995</v>
      </c>
      <c r="D56" s="3">
        <f>C56*E56</f>
        <v>0</v>
      </c>
      <c r="E56" s="41">
        <f>SUM(G56:K56)</f>
        <v>0</v>
      </c>
      <c r="F56" s="48" t="s">
        <v>78</v>
      </c>
      <c r="G56" s="56"/>
      <c r="H56" s="56"/>
      <c r="I56" s="56"/>
      <c r="J56" s="56"/>
      <c r="K56" s="56"/>
    </row>
    <row r="57" spans="2:11" s="4" customFormat="1" ht="19.5" thickBot="1" x14ac:dyDescent="0.3">
      <c r="B57" s="5" t="s">
        <v>20</v>
      </c>
      <c r="C57" s="2">
        <v>4.8999999999999995</v>
      </c>
      <c r="D57" s="3">
        <f>C57*E57</f>
        <v>0</v>
      </c>
      <c r="E57" s="41">
        <f>SUM(G57:K57)</f>
        <v>0</v>
      </c>
      <c r="F57" s="61" t="s">
        <v>79</v>
      </c>
      <c r="G57" s="56"/>
      <c r="H57" s="56"/>
      <c r="I57" s="56"/>
      <c r="J57" s="56"/>
      <c r="K57" s="56"/>
    </row>
    <row r="58" spans="2:11" s="4" customFormat="1" ht="19.5" thickBot="1" x14ac:dyDescent="0.3">
      <c r="B58" s="5" t="s">
        <v>23</v>
      </c>
      <c r="C58" s="2">
        <v>4.8999999999999995</v>
      </c>
      <c r="D58" s="3">
        <f>C58*E58</f>
        <v>0</v>
      </c>
      <c r="E58" s="41">
        <f>SUM(H58:K58)</f>
        <v>0</v>
      </c>
      <c r="F58" s="71" t="s">
        <v>80</v>
      </c>
      <c r="G58" s="73"/>
      <c r="H58" s="56"/>
      <c r="I58" s="56"/>
      <c r="J58" s="56"/>
      <c r="K58" s="56"/>
    </row>
    <row r="59" spans="2:11" s="4" customFormat="1" ht="19.5" thickBot="1" x14ac:dyDescent="0.3">
      <c r="B59" s="5" t="s">
        <v>21</v>
      </c>
      <c r="C59" s="2">
        <v>4.8999999999999995</v>
      </c>
      <c r="D59" s="3">
        <f>C59*E59</f>
        <v>0</v>
      </c>
      <c r="E59" s="41">
        <f>SUM(H59:K59)</f>
        <v>0</v>
      </c>
      <c r="F59" s="71" t="s">
        <v>81</v>
      </c>
      <c r="G59" s="72"/>
      <c r="H59" s="56"/>
      <c r="I59" s="56"/>
      <c r="J59" s="56"/>
      <c r="K59" s="56"/>
    </row>
    <row r="60" spans="2:11" s="4" customFormat="1" ht="19.5" thickBot="1" x14ac:dyDescent="0.3">
      <c r="B60" s="5" t="s">
        <v>124</v>
      </c>
      <c r="C60" s="2">
        <v>4.8999999999999995</v>
      </c>
      <c r="D60" s="3">
        <f>C60*E60</f>
        <v>0</v>
      </c>
      <c r="E60" s="41">
        <f>SUM(H60:K60)</f>
        <v>0</v>
      </c>
      <c r="F60" s="71" t="s">
        <v>123</v>
      </c>
      <c r="G60" s="72"/>
      <c r="H60" s="56"/>
      <c r="I60" s="56"/>
      <c r="J60" s="56"/>
      <c r="K60" s="56"/>
    </row>
    <row r="61" spans="2:11" s="34" customFormat="1" ht="8.25" x14ac:dyDescent="0.25">
      <c r="H61" s="39"/>
    </row>
    <row r="62" spans="2:11" ht="21" customHeight="1" thickBot="1" x14ac:dyDescent="0.3">
      <c r="B62" s="18" t="s">
        <v>125</v>
      </c>
      <c r="C62" s="12" t="s">
        <v>0</v>
      </c>
      <c r="D62" s="50" t="s">
        <v>1</v>
      </c>
      <c r="E62" s="45"/>
      <c r="F62" s="69" t="s">
        <v>84</v>
      </c>
      <c r="G62" s="70"/>
      <c r="H62" s="131" t="s">
        <v>138</v>
      </c>
      <c r="I62" s="67"/>
      <c r="J62" s="132" t="s">
        <v>139</v>
      </c>
    </row>
    <row r="63" spans="2:11" s="4" customFormat="1" ht="19.5" thickBot="1" x14ac:dyDescent="0.3">
      <c r="B63" s="5" t="s">
        <v>131</v>
      </c>
      <c r="C63" s="2">
        <v>28</v>
      </c>
      <c r="D63" s="3">
        <f>C63*E63</f>
        <v>0</v>
      </c>
      <c r="E63" s="41">
        <f t="shared" ref="E63:E68" si="5">SUM(H63,J63)</f>
        <v>0</v>
      </c>
      <c r="F63" s="71" t="s">
        <v>127</v>
      </c>
      <c r="G63" s="72"/>
      <c r="H63" s="56"/>
      <c r="I63" s="68"/>
      <c r="J63" s="56"/>
      <c r="K63" s="1"/>
    </row>
    <row r="64" spans="2:11" s="4" customFormat="1" ht="19.5" thickBot="1" x14ac:dyDescent="0.3">
      <c r="B64" s="5" t="s">
        <v>130</v>
      </c>
      <c r="C64" s="2">
        <v>28</v>
      </c>
      <c r="D64" s="3">
        <f>C64*E64</f>
        <v>0</v>
      </c>
      <c r="E64" s="41">
        <f t="shared" si="5"/>
        <v>0</v>
      </c>
      <c r="F64" s="71" t="s">
        <v>126</v>
      </c>
      <c r="G64" s="72"/>
      <c r="H64" s="56"/>
      <c r="I64" s="68"/>
      <c r="J64" s="56"/>
      <c r="K64" s="1"/>
    </row>
    <row r="65" spans="2:11" s="4" customFormat="1" ht="19.5" thickBot="1" x14ac:dyDescent="0.3">
      <c r="B65" s="5" t="s">
        <v>132</v>
      </c>
      <c r="C65" s="2">
        <v>28</v>
      </c>
      <c r="D65" s="3">
        <f>C65*E65</f>
        <v>0</v>
      </c>
      <c r="E65" s="41">
        <f t="shared" si="5"/>
        <v>0</v>
      </c>
      <c r="F65" s="71" t="s">
        <v>128</v>
      </c>
      <c r="G65" s="72"/>
      <c r="H65" s="56"/>
      <c r="I65" s="68"/>
      <c r="J65" s="56"/>
      <c r="K65" s="1"/>
    </row>
    <row r="66" spans="2:11" s="4" customFormat="1" ht="19.5" thickBot="1" x14ac:dyDescent="0.3">
      <c r="B66" s="53" t="s">
        <v>133</v>
      </c>
      <c r="C66" s="64">
        <v>28</v>
      </c>
      <c r="D66" s="17">
        <f>C66*E66</f>
        <v>0</v>
      </c>
      <c r="E66" s="43">
        <f t="shared" si="5"/>
        <v>0</v>
      </c>
      <c r="F66" s="77" t="s">
        <v>129</v>
      </c>
      <c r="G66" s="78"/>
      <c r="H66" s="56"/>
      <c r="I66" s="68"/>
      <c r="J66" s="56"/>
      <c r="K66" s="1"/>
    </row>
    <row r="67" spans="2:11" s="4" customFormat="1" ht="18.75" x14ac:dyDescent="0.25">
      <c r="B67" s="58" t="s">
        <v>137</v>
      </c>
      <c r="C67" s="65">
        <v>12.32</v>
      </c>
      <c r="D67" s="59">
        <f t="shared" ref="D67:D68" si="6">C67*E67</f>
        <v>0</v>
      </c>
      <c r="E67" s="60">
        <f t="shared" si="5"/>
        <v>0</v>
      </c>
      <c r="F67" s="75" t="s">
        <v>134</v>
      </c>
      <c r="G67" s="76"/>
      <c r="H67" s="56"/>
      <c r="I67" s="68"/>
      <c r="J67" s="56"/>
      <c r="K67" s="1"/>
    </row>
    <row r="68" spans="2:11" s="4" customFormat="1" ht="19.5" thickBot="1" x14ac:dyDescent="0.3">
      <c r="B68" s="5" t="s">
        <v>136</v>
      </c>
      <c r="C68" s="2">
        <v>12.32</v>
      </c>
      <c r="D68" s="3">
        <f t="shared" si="6"/>
        <v>0</v>
      </c>
      <c r="E68" s="41">
        <f t="shared" si="5"/>
        <v>0</v>
      </c>
      <c r="F68" s="71" t="s">
        <v>135</v>
      </c>
      <c r="G68" s="74"/>
      <c r="H68" s="56"/>
      <c r="I68" s="68"/>
      <c r="J68" s="56"/>
      <c r="K68" s="1"/>
    </row>
    <row r="69" spans="2:11" s="34" customFormat="1" ht="8.25" x14ac:dyDescent="0.25">
      <c r="B69" s="38"/>
    </row>
    <row r="70" spans="2:11" ht="15.75" x14ac:dyDescent="0.25">
      <c r="B70" s="7" t="s">
        <v>151</v>
      </c>
      <c r="C70" s="26" t="s">
        <v>14</v>
      </c>
      <c r="D70" s="10" t="s">
        <v>91</v>
      </c>
    </row>
    <row r="71" spans="2:11" ht="15.75" x14ac:dyDescent="0.25">
      <c r="B71" s="8" t="s">
        <v>152</v>
      </c>
      <c r="C71" s="26" t="s">
        <v>15</v>
      </c>
      <c r="D71" s="11" t="s">
        <v>10</v>
      </c>
      <c r="J71" s="63"/>
    </row>
    <row r="72" spans="2:11" ht="15.75" x14ac:dyDescent="0.25">
      <c r="B72" s="8" t="s">
        <v>153</v>
      </c>
      <c r="C72" s="105"/>
      <c r="D72" s="106"/>
      <c r="H72" s="63"/>
    </row>
    <row r="73" spans="2:11" ht="15.75" x14ac:dyDescent="0.25">
      <c r="B73" s="8" t="s">
        <v>154</v>
      </c>
      <c r="C73" s="25" t="s">
        <v>13</v>
      </c>
      <c r="D73" s="3">
        <f>SUM(D8:D15,D17:D20,D22:D37,D40:D43,D46:D47,D50:D52,D56:D60,D63:D68)</f>
        <v>0</v>
      </c>
    </row>
    <row r="74" spans="2:11" ht="16.5" thickBot="1" x14ac:dyDescent="0.3">
      <c r="B74" s="8" t="s">
        <v>155</v>
      </c>
      <c r="C74" s="35" t="s">
        <v>7</v>
      </c>
      <c r="D74" s="36">
        <f>SUM(D8:D15,D17:D20,D22:D37,D40:D43,D46:D47,D50:D52,D56:D61)</f>
        <v>0</v>
      </c>
    </row>
    <row r="75" spans="2:11" ht="16.5" thickBot="1" x14ac:dyDescent="0.3">
      <c r="B75" s="8" t="s">
        <v>156</v>
      </c>
      <c r="C75" s="25" t="s">
        <v>8</v>
      </c>
      <c r="D75" s="9">
        <f>10%*SUM(D73)</f>
        <v>0</v>
      </c>
    </row>
    <row r="76" spans="2:11" ht="15.75" x14ac:dyDescent="0.25">
      <c r="B76" s="112" t="s">
        <v>157</v>
      </c>
      <c r="C76" s="24" t="s">
        <v>6</v>
      </c>
      <c r="D76" s="3">
        <f>SUM(D73:D75)</f>
        <v>0</v>
      </c>
    </row>
    <row r="77" spans="2:11" s="34" customFormat="1" ht="8.25" x14ac:dyDescent="0.25"/>
    <row r="78" spans="2:11" ht="15.75" x14ac:dyDescent="0.25">
      <c r="B78" s="107" t="s">
        <v>92</v>
      </c>
      <c r="C78" s="108"/>
      <c r="D78" s="37" t="s">
        <v>10</v>
      </c>
    </row>
    <row r="79" spans="2:11" ht="15.75" x14ac:dyDescent="0.25">
      <c r="B79" s="87" t="s">
        <v>158</v>
      </c>
      <c r="C79" s="89"/>
      <c r="D79" s="88"/>
    </row>
    <row r="80" spans="2:11" ht="15.75" x14ac:dyDescent="0.25">
      <c r="B80" s="14" t="s">
        <v>159</v>
      </c>
      <c r="C80" s="87" t="s">
        <v>160</v>
      </c>
      <c r="D80" s="88"/>
    </row>
    <row r="81" spans="2:4" ht="15.75" x14ac:dyDescent="0.25">
      <c r="B81" s="87" t="s">
        <v>9</v>
      </c>
      <c r="C81" s="89"/>
      <c r="D81" s="88"/>
    </row>
    <row r="82" spans="2:4" s="34" customFormat="1" ht="8.25" x14ac:dyDescent="0.25">
      <c r="B82" s="47"/>
      <c r="C82" s="47"/>
      <c r="D82" s="47"/>
    </row>
    <row r="83" spans="2:4" ht="15.75" x14ac:dyDescent="0.25">
      <c r="B83" s="84" t="s">
        <v>93</v>
      </c>
      <c r="C83" s="84"/>
      <c r="D83" s="84"/>
    </row>
    <row r="84" spans="2:4" ht="15.75" x14ac:dyDescent="0.25">
      <c r="B84" s="84" t="s">
        <v>94</v>
      </c>
      <c r="C84" s="84"/>
      <c r="D84" s="84"/>
    </row>
    <row r="85" spans="2:4" ht="15.75" x14ac:dyDescent="0.25">
      <c r="B85" s="84" t="s">
        <v>95</v>
      </c>
      <c r="C85" s="84"/>
      <c r="D85" s="84"/>
    </row>
    <row r="86" spans="2:4" ht="15.75" x14ac:dyDescent="0.25">
      <c r="B86" s="84" t="s">
        <v>96</v>
      </c>
      <c r="C86" s="84"/>
      <c r="D86" s="84"/>
    </row>
    <row r="87" spans="2:4" ht="15.75" x14ac:dyDescent="0.25">
      <c r="B87" s="84" t="s">
        <v>97</v>
      </c>
      <c r="C87" s="84"/>
      <c r="D87" s="84"/>
    </row>
    <row r="88" spans="2:4" ht="15.75" x14ac:dyDescent="0.25">
      <c r="B88" s="79" t="s">
        <v>98</v>
      </c>
      <c r="C88" s="79"/>
      <c r="D88" s="79"/>
    </row>
    <row r="89" spans="2:4" ht="15.75" x14ac:dyDescent="0.25">
      <c r="B89" s="83" t="s">
        <v>99</v>
      </c>
      <c r="C89" s="83"/>
      <c r="D89" s="83"/>
    </row>
    <row r="90" spans="2:4" ht="15.75" x14ac:dyDescent="0.25">
      <c r="B90" s="83" t="s">
        <v>11</v>
      </c>
      <c r="C90" s="83"/>
      <c r="D90" s="83"/>
    </row>
    <row r="91" spans="2:4" ht="15.75" x14ac:dyDescent="0.25">
      <c r="B91" s="83"/>
      <c r="C91" s="83"/>
      <c r="D91" s="83"/>
    </row>
    <row r="92" spans="2:4" ht="15.75" x14ac:dyDescent="0.25">
      <c r="B92" s="83"/>
      <c r="C92" s="83"/>
      <c r="D92" s="83"/>
    </row>
    <row r="93" spans="2:4" ht="15.75" x14ac:dyDescent="0.25">
      <c r="B93" s="83"/>
      <c r="C93" s="83"/>
      <c r="D93" s="83"/>
    </row>
    <row r="94" spans="2:4" ht="15.75" x14ac:dyDescent="0.25">
      <c r="B94" s="85" t="s">
        <v>100</v>
      </c>
      <c r="C94" s="85"/>
      <c r="D94" s="85"/>
    </row>
    <row r="95" spans="2:4" ht="15.75" x14ac:dyDescent="0.25">
      <c r="B95" s="86" t="s">
        <v>101</v>
      </c>
      <c r="C95" s="86"/>
      <c r="D95" s="86"/>
    </row>
    <row r="96" spans="2:4" ht="15.75" x14ac:dyDescent="0.25">
      <c r="B96" s="79" t="s">
        <v>24</v>
      </c>
      <c r="C96" s="79"/>
      <c r="D96" s="79"/>
    </row>
    <row r="97" spans="2:4" ht="15.75" x14ac:dyDescent="0.25">
      <c r="B97" s="80" t="s">
        <v>10</v>
      </c>
      <c r="C97" s="81"/>
      <c r="D97" s="82"/>
    </row>
  </sheetData>
  <mergeCells count="76">
    <mergeCell ref="B54:B55"/>
    <mergeCell ref="F33:G33"/>
    <mergeCell ref="F34:G34"/>
    <mergeCell ref="F49:H49"/>
    <mergeCell ref="F45:G45"/>
    <mergeCell ref="F47:G47"/>
    <mergeCell ref="F46:G46"/>
    <mergeCell ref="G39:H39"/>
    <mergeCell ref="F35:G35"/>
    <mergeCell ref="F36:G36"/>
    <mergeCell ref="F37:G37"/>
    <mergeCell ref="B79:D79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C72:D72"/>
    <mergeCell ref="B78:C78"/>
    <mergeCell ref="C54:F54"/>
    <mergeCell ref="B4:B7"/>
    <mergeCell ref="C4:F4"/>
    <mergeCell ref="C5:F5"/>
    <mergeCell ref="C6:F6"/>
    <mergeCell ref="B1:K1"/>
    <mergeCell ref="B3:K3"/>
    <mergeCell ref="B2:K2"/>
    <mergeCell ref="J4:K4"/>
    <mergeCell ref="J39:K39"/>
    <mergeCell ref="J40:K40"/>
    <mergeCell ref="J41:K41"/>
    <mergeCell ref="J42:K42"/>
    <mergeCell ref="F52:H52"/>
    <mergeCell ref="I39:I43"/>
    <mergeCell ref="F50:H50"/>
    <mergeCell ref="F51:H51"/>
    <mergeCell ref="G40:H40"/>
    <mergeCell ref="G41:H41"/>
    <mergeCell ref="G42:H42"/>
    <mergeCell ref="G43:H43"/>
    <mergeCell ref="J43:K43"/>
    <mergeCell ref="C80:D80"/>
    <mergeCell ref="B81:D81"/>
    <mergeCell ref="B83:D83"/>
    <mergeCell ref="B84:D84"/>
    <mergeCell ref="B85:D85"/>
    <mergeCell ref="B86:D86"/>
    <mergeCell ref="B87:D87"/>
    <mergeCell ref="B88:D88"/>
    <mergeCell ref="B94:D94"/>
    <mergeCell ref="B95:D95"/>
    <mergeCell ref="B96:D96"/>
    <mergeCell ref="B97:D97"/>
    <mergeCell ref="B89:D89"/>
    <mergeCell ref="B90:D90"/>
    <mergeCell ref="B91:D91"/>
    <mergeCell ref="B92:D92"/>
    <mergeCell ref="B93:D93"/>
    <mergeCell ref="I62:I68"/>
    <mergeCell ref="F62:G62"/>
    <mergeCell ref="F64:G64"/>
    <mergeCell ref="F58:G58"/>
    <mergeCell ref="F59:G59"/>
    <mergeCell ref="F60:G60"/>
    <mergeCell ref="F68:G68"/>
    <mergeCell ref="F63:G63"/>
    <mergeCell ref="F67:G67"/>
    <mergeCell ref="F65:G65"/>
    <mergeCell ref="F66:G66"/>
  </mergeCells>
  <phoneticPr fontId="12" type="noConversion"/>
  <hyperlinks>
    <hyperlink ref="B76" r:id="rId1" display="www.thisisfootball.com.au " xr:uid="{B6C468D4-8958-4D50-8CAB-562DD9761B9D}"/>
  </hyperlinks>
  <pageMargins left="0.7" right="0.7" top="0.75" bottom="0.75" header="0.3" footer="0.3"/>
  <pageSetup paperSize="9" scale="82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TRAINING BIBS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This is Football</dc:creator>
  <cp:lastModifiedBy>Pete Lyon</cp:lastModifiedBy>
  <cp:lastPrinted>2019-10-24T02:53:27Z</cp:lastPrinted>
  <dcterms:created xsi:type="dcterms:W3CDTF">2019-02-21T05:21:48Z</dcterms:created>
  <dcterms:modified xsi:type="dcterms:W3CDTF">2021-12-09T01:59:20Z</dcterms:modified>
</cp:coreProperties>
</file>