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isisfootballcomau-my.sharepoint.com/personal/design_thisisfootball_com_au/Documents/This is Football Australia/Team Files/1. Amelia/ORDER FORMS AND INVOICES/Order Forms/SR/"/>
    </mc:Choice>
  </mc:AlternateContent>
  <xr:revisionPtr revIDLastSave="3" documentId="13_ncr:1_{7A43A12A-EBF3-42B5-899A-A32556B01048}" xr6:coauthVersionLast="47" xr6:coauthVersionMax="47" xr10:uidLastSave="{C37F9E03-2B34-4D72-8BDF-BD112B33AABD}"/>
  <bookViews>
    <workbookView xWindow="-23148" yWindow="-108" windowWidth="23256" windowHeight="12576" xr2:uid="{DAD68515-C4D7-4975-8F82-C785E33D8C0D}"/>
  </bookViews>
  <sheets>
    <sheet name="2022 PUMA PRICING &amp; ORDER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3" i="1" l="1"/>
  <c r="E102" i="1"/>
  <c r="E101" i="1"/>
  <c r="E100" i="1"/>
  <c r="E97" i="1"/>
  <c r="E96" i="1"/>
  <c r="E95" i="1"/>
  <c r="E94" i="1"/>
  <c r="E93" i="1"/>
  <c r="E90" i="1"/>
  <c r="E88" i="1"/>
  <c r="E87" i="1"/>
  <c r="E86" i="1"/>
  <c r="E85" i="1"/>
  <c r="E84" i="1"/>
  <c r="E83" i="1"/>
  <c r="D83" i="1" s="1"/>
  <c r="E82" i="1"/>
  <c r="E81" i="1"/>
  <c r="D81" i="1" s="1"/>
  <c r="E80" i="1"/>
  <c r="E79" i="1"/>
  <c r="D79" i="1" s="1"/>
  <c r="E77" i="1"/>
  <c r="E74" i="1"/>
  <c r="E73" i="1"/>
  <c r="E72" i="1"/>
  <c r="E71" i="1"/>
  <c r="E70" i="1"/>
  <c r="E67" i="1"/>
  <c r="D67" i="1" s="1"/>
  <c r="E66" i="1"/>
  <c r="E65" i="1"/>
  <c r="E62" i="1"/>
  <c r="E61" i="1"/>
  <c r="E60" i="1"/>
  <c r="D60" i="1" s="1"/>
  <c r="E59" i="1"/>
  <c r="E58" i="1"/>
  <c r="E57" i="1"/>
  <c r="E54" i="1"/>
  <c r="D54" i="1" s="1"/>
  <c r="E53" i="1"/>
  <c r="D53" i="1" s="1"/>
  <c r="E52" i="1"/>
  <c r="D52" i="1" s="1"/>
  <c r="E51" i="1"/>
  <c r="E50" i="1"/>
  <c r="E47" i="1"/>
  <c r="E46" i="1"/>
  <c r="E45" i="1"/>
  <c r="D45" i="1" s="1"/>
  <c r="E42" i="1"/>
  <c r="E41" i="1"/>
  <c r="E40" i="1"/>
  <c r="E37" i="1"/>
  <c r="E36" i="1"/>
  <c r="E35" i="1"/>
  <c r="E32" i="1"/>
  <c r="E31" i="1"/>
  <c r="D31" i="1" s="1"/>
  <c r="E30" i="1"/>
  <c r="E29" i="1"/>
  <c r="E28" i="1"/>
  <c r="D28" i="1" s="1"/>
  <c r="E27" i="1"/>
  <c r="E26" i="1"/>
  <c r="E25" i="1"/>
  <c r="E21" i="1"/>
  <c r="E20" i="1"/>
  <c r="E16" i="1"/>
  <c r="E15" i="1"/>
  <c r="E14" i="1"/>
  <c r="E11" i="1"/>
  <c r="E8" i="1"/>
  <c r="E7" i="1"/>
  <c r="E6" i="1"/>
  <c r="E5" i="1"/>
  <c r="D66" i="1"/>
  <c r="D57" i="1"/>
  <c r="D51" i="1"/>
  <c r="D41" i="1" l="1"/>
  <c r="D37" i="1"/>
  <c r="D35" i="1"/>
  <c r="D42" i="1"/>
  <c r="D40" i="1"/>
  <c r="D36" i="1"/>
  <c r="D27" i="1"/>
  <c r="D29" i="1"/>
  <c r="D26" i="1"/>
  <c r="D25" i="1"/>
  <c r="D16" i="1"/>
  <c r="D15" i="1"/>
  <c r="D14" i="1"/>
  <c r="D8" i="1"/>
  <c r="D7" i="1"/>
  <c r="D6" i="1"/>
  <c r="D74" i="1" l="1"/>
  <c r="D70" i="1"/>
  <c r="D103" i="1" l="1"/>
  <c r="D102" i="1"/>
  <c r="D101" i="1"/>
  <c r="D100" i="1"/>
  <c r="D5" i="1"/>
  <c r="D20" i="1" l="1"/>
  <c r="D80" i="1" l="1"/>
  <c r="D90" i="1"/>
  <c r="D82" i="1"/>
  <c r="D88" i="1"/>
  <c r="D87" i="1"/>
  <c r="D86" i="1"/>
  <c r="D84" i="1"/>
  <c r="D85" i="1"/>
  <c r="D94" i="1"/>
  <c r="D95" i="1"/>
  <c r="D97" i="1"/>
  <c r="D96" i="1"/>
  <c r="D93" i="1"/>
  <c r="D77" i="1" l="1"/>
  <c r="D59" i="1" l="1"/>
  <c r="D61" i="1"/>
  <c r="D62" i="1"/>
  <c r="D73" i="1"/>
  <c r="D72" i="1"/>
  <c r="D71" i="1"/>
  <c r="D32" i="1" l="1"/>
  <c r="D30" i="1"/>
  <c r="D65" i="1"/>
  <c r="D50" i="1"/>
  <c r="D47" i="1"/>
  <c r="D46" i="1"/>
  <c r="D21" i="1" l="1"/>
  <c r="D11" i="1" l="1"/>
  <c r="D108" i="1" l="1"/>
  <c r="D58" i="1"/>
  <c r="D110" i="1" l="1"/>
  <c r="D111" i="1" s="1"/>
</calcChain>
</file>

<file path=xl/sharedStrings.xml><?xml version="1.0" encoding="utf-8"?>
<sst xmlns="http://schemas.openxmlformats.org/spreadsheetml/2006/main" count="434" uniqueCount="237">
  <si>
    <t>UNIT PRICE</t>
  </si>
  <si>
    <t>UNIT TOTAL</t>
  </si>
  <si>
    <t>S</t>
  </si>
  <si>
    <t>M</t>
  </si>
  <si>
    <t>L</t>
  </si>
  <si>
    <t>XL</t>
  </si>
  <si>
    <t>2XL</t>
  </si>
  <si>
    <t>QTY</t>
  </si>
  <si>
    <t>TOTAL</t>
  </si>
  <si>
    <t>FREIGHT</t>
  </si>
  <si>
    <t>GST</t>
  </si>
  <si>
    <t>CREDIT MOTO (EFTPOS OVER THE PHONE) = PAYMENT OPTION AS WELL</t>
  </si>
  <si>
    <t>TBC</t>
  </si>
  <si>
    <t>XS</t>
  </si>
  <si>
    <t>SUB TOTAL</t>
  </si>
  <si>
    <t>PUMA SIZING</t>
  </si>
  <si>
    <t>128(8Y)</t>
  </si>
  <si>
    <t>140(10Y)</t>
  </si>
  <si>
    <t>152(12Y)</t>
  </si>
  <si>
    <t>164(14Y)</t>
  </si>
  <si>
    <t>116(6Y)</t>
  </si>
  <si>
    <t>3XL</t>
  </si>
  <si>
    <t>655688-</t>
  </si>
  <si>
    <t>655608-</t>
  </si>
  <si>
    <t>703437-</t>
  </si>
  <si>
    <t>703436-</t>
  </si>
  <si>
    <t>PUMA SHORTS</t>
  </si>
  <si>
    <t>PUMA JERSEYS</t>
  </si>
  <si>
    <t>PUMA SOCKS</t>
  </si>
  <si>
    <t>703438-</t>
  </si>
  <si>
    <t>N/A IN JUNIOR SIZING</t>
  </si>
  <si>
    <t>656579-</t>
  </si>
  <si>
    <t>656570-</t>
  </si>
  <si>
    <t>656561-</t>
  </si>
  <si>
    <t>655646-</t>
  </si>
  <si>
    <t>TLA001-</t>
  </si>
  <si>
    <t>WXS</t>
  </si>
  <si>
    <t>WS</t>
  </si>
  <si>
    <t>WM</t>
  </si>
  <si>
    <t>WL</t>
  </si>
  <si>
    <t>WXL</t>
  </si>
  <si>
    <t># 8</t>
  </si>
  <si>
    <t># 10</t>
  </si>
  <si>
    <t># 12</t>
  </si>
  <si>
    <t># 14</t>
  </si>
  <si>
    <t># 16</t>
  </si>
  <si>
    <t>655636-</t>
  </si>
  <si>
    <t>655628-</t>
  </si>
  <si>
    <t>655643-</t>
  </si>
  <si>
    <t>655318-</t>
  </si>
  <si>
    <t>655638-</t>
  </si>
  <si>
    <t xml:space="preserve">TRAINING BIBS - </t>
  </si>
  <si>
    <t># 3</t>
  </si>
  <si>
    <t># 4</t>
  </si>
  <si>
    <t># 5</t>
  </si>
  <si>
    <t>PUMA FOOTBALLS</t>
  </si>
  <si>
    <t>076857-03</t>
  </si>
  <si>
    <t>076855-03</t>
  </si>
  <si>
    <t>072376-01</t>
  </si>
  <si>
    <t>076866-03</t>
  </si>
  <si>
    <t>RUNNING CAPS - WHITE</t>
  </si>
  <si>
    <t>083236-01</t>
  </si>
  <si>
    <t>083304-01</t>
  </si>
  <si>
    <r>
      <t xml:space="preserve">TEAM FINAL </t>
    </r>
    <r>
      <rPr>
        <b/>
        <u/>
        <sz val="14"/>
        <color theme="1"/>
        <rFont val="Calibri"/>
        <family val="2"/>
        <scheme val="minor"/>
      </rPr>
      <t>21.1</t>
    </r>
    <r>
      <rPr>
        <b/>
        <sz val="14"/>
        <color theme="1"/>
        <rFont val="Calibri"/>
        <family val="2"/>
        <scheme val="minor"/>
      </rPr>
      <t xml:space="preserve"> FIFA QUALITY PRO - WHITE/RED/BLACK</t>
    </r>
  </si>
  <si>
    <r>
      <t xml:space="preserve">TEAM FINAL </t>
    </r>
    <r>
      <rPr>
        <b/>
        <u/>
        <sz val="14"/>
        <color theme="1"/>
        <rFont val="Calibri"/>
        <family val="2"/>
        <scheme val="minor"/>
      </rPr>
      <t>21.2</t>
    </r>
    <r>
      <rPr>
        <b/>
        <sz val="14"/>
        <color theme="1"/>
        <rFont val="Calibri"/>
        <family val="2"/>
        <scheme val="minor"/>
      </rPr>
      <t xml:space="preserve"> FIFA QUALITY PRO - WHITE/RED/BLACK</t>
    </r>
  </si>
  <si>
    <t>083305-01</t>
  </si>
  <si>
    <r>
      <t xml:space="preserve">TEAM FINAL </t>
    </r>
    <r>
      <rPr>
        <b/>
        <u/>
        <sz val="14"/>
        <color theme="1"/>
        <rFont val="Calibri"/>
        <family val="2"/>
        <scheme val="minor"/>
      </rPr>
      <t>21.3</t>
    </r>
    <r>
      <rPr>
        <b/>
        <sz val="14"/>
        <color theme="1"/>
        <rFont val="Calibri"/>
        <family val="2"/>
        <scheme val="minor"/>
      </rPr>
      <t xml:space="preserve"> FIFA QUALITY - WHT/RED/BLK - SIZE # 5</t>
    </r>
  </si>
  <si>
    <r>
      <t xml:space="preserve">TEAM FINAL </t>
    </r>
    <r>
      <rPr>
        <b/>
        <u/>
        <sz val="14"/>
        <color theme="1"/>
        <rFont val="Calibri"/>
        <family val="2"/>
        <scheme val="minor"/>
      </rPr>
      <t>21.3</t>
    </r>
    <r>
      <rPr>
        <b/>
        <sz val="14"/>
        <color theme="1"/>
        <rFont val="Calibri"/>
        <family val="2"/>
        <scheme val="minor"/>
      </rPr>
      <t xml:space="preserve"> FIFA QUALITY - WHT/RED/BLK - SIZE # 4</t>
    </r>
  </si>
  <si>
    <t>083306-01</t>
  </si>
  <si>
    <t>TEAM FINAL 21.6 MS - WHITE/RED/BLACK</t>
  </si>
  <si>
    <t>083311-01</t>
  </si>
  <si>
    <t>9-12K</t>
  </si>
  <si>
    <t>13K-3</t>
  </si>
  <si>
    <t>2-8</t>
  </si>
  <si>
    <t>8-11</t>
  </si>
  <si>
    <t>11-14</t>
  </si>
  <si>
    <t>DATE / DETAILS TO RECEIVE THIS ORDER BY</t>
  </si>
  <si>
    <t>076856-03</t>
  </si>
  <si>
    <t>PUMA GOAL KEEPING JERSEYS</t>
  </si>
  <si>
    <t>TAX INVOICE # QUOTE - 2021 PUMA TEAM WEAR</t>
  </si>
  <si>
    <t>INVOICE NO #</t>
  </si>
  <si>
    <t>TS TBC</t>
  </si>
  <si>
    <t>INVOICE DATE</t>
  </si>
  <si>
    <t>AMOUNT PAYABLE FOR SHIPPING TO NOMINATED ADDRESS (AS BELOW)</t>
  </si>
  <si>
    <t xml:space="preserve">CLUB/COMPANY:   </t>
  </si>
  <si>
    <t xml:space="preserve">ATTN:   </t>
  </si>
  <si>
    <t xml:space="preserve">PH:   </t>
  </si>
  <si>
    <t xml:space="preserve">E:   </t>
  </si>
  <si>
    <t xml:space="preserve">W:   </t>
  </si>
  <si>
    <t>BUSINESS DELIVERY ADDRESS - FOR SECURITY, RECEIPT &amp; SIGNATURE</t>
  </si>
  <si>
    <t xml:space="preserve">COMPANY NAME:   </t>
  </si>
  <si>
    <t>NAME</t>
  </si>
  <si>
    <t>NO #</t>
  </si>
  <si>
    <t>SIZE</t>
  </si>
  <si>
    <t>INITIALS</t>
  </si>
  <si>
    <t>OTHER</t>
  </si>
  <si>
    <t>EMBROIDERY &amp; HEAT-PRESS REQUIREMENTS</t>
  </si>
  <si>
    <t>COLOUR</t>
  </si>
  <si>
    <t>8"INCH NUMBERS (1 to 99) - FONT = TBC</t>
  </si>
  <si>
    <t>CREST LOGO = TBC</t>
  </si>
  <si>
    <t>LEFT CHEST POCKET</t>
  </si>
  <si>
    <t>SPONSOR LOGO = TBC</t>
  </si>
  <si>
    <t>ADDITIONAL LOGOING = TBC</t>
  </si>
  <si>
    <t>MINIMUM ORDER FEE OF $15 APPLIES FOR ALL ORDERS UNDER $300   &amp;   FREIGHT QUOTE = TBC - UPON QUANTITY REQUEST</t>
  </si>
  <si>
    <t>LOCATION / DETAILS</t>
  </si>
  <si>
    <t>WOMEN'S</t>
  </si>
  <si>
    <t>TEAM GOAL 23 -</t>
  </si>
  <si>
    <t xml:space="preserve">LIGA CORE - </t>
  </si>
  <si>
    <t>704160-</t>
  </si>
  <si>
    <t>656580-</t>
  </si>
  <si>
    <t>656711-</t>
  </si>
  <si>
    <t>PUMA BIBS</t>
  </si>
  <si>
    <t>657251-</t>
  </si>
  <si>
    <t>UNIT PRICING BELOW = GST EXCLUSIVE - VALID UNTIL 30th JUNE 2022 &amp; SUBJECT TO MARKET CHANGE</t>
  </si>
  <si>
    <t>DRIVER TO RECEPTION, DISPATCH etc from 9am to 5pm / Mon to Fri = TBC</t>
  </si>
  <si>
    <t xml:space="preserve">TRACKING = TBC - </t>
  </si>
  <si>
    <t>ASAP</t>
  </si>
  <si>
    <t>CENTRED BACK OF JERSEYS</t>
  </si>
  <si>
    <t>CODE</t>
  </si>
  <si>
    <t xml:space="preserve">TEAM RISE - </t>
  </si>
  <si>
    <t>704938-</t>
  </si>
  <si>
    <t>704932-</t>
  </si>
  <si>
    <t>704171-</t>
  </si>
  <si>
    <t>655920-</t>
  </si>
  <si>
    <t>704925-</t>
  </si>
  <si>
    <t>704917-</t>
  </si>
  <si>
    <t>TEAM LIGA</t>
  </si>
  <si>
    <t xml:space="preserve">TEAM LIGA BASELAYER LONG SLEEVE - </t>
  </si>
  <si>
    <t>704939-43</t>
  </si>
  <si>
    <t>704933-43</t>
  </si>
  <si>
    <t>PUMA WOMEN'S</t>
  </si>
  <si>
    <t>704943-</t>
  </si>
  <si>
    <t>704942-</t>
  </si>
  <si>
    <t>704931-</t>
  </si>
  <si>
    <t>704924-</t>
  </si>
  <si>
    <t>704936-</t>
  </si>
  <si>
    <t>655662-</t>
  </si>
  <si>
    <t>520353-</t>
  </si>
  <si>
    <t>520-</t>
  </si>
  <si>
    <t>519605-01</t>
  </si>
  <si>
    <t>WOMEN'S LEGGINGS - BLACK</t>
  </si>
  <si>
    <t>TEAM PACER - SMOKED PEARL/BLACK</t>
  </si>
  <si>
    <t>657252-</t>
  </si>
  <si>
    <t>TLA003-03</t>
  </si>
  <si>
    <t>520347-</t>
  </si>
  <si>
    <t xml:space="preserve">MEN'S LIGA SLEEVELESS TRAINING TEE'S - </t>
  </si>
  <si>
    <t xml:space="preserve">TEAM RISE 1/4 ZIP TOPS - </t>
  </si>
  <si>
    <t>657395-</t>
  </si>
  <si>
    <t>657394-</t>
  </si>
  <si>
    <t>TEAM RISE ALL WEATHER JACKETS - BLACK</t>
  </si>
  <si>
    <t>657402-03</t>
  </si>
  <si>
    <t>657396-03</t>
  </si>
  <si>
    <t xml:space="preserve">TEAM RISE TRAINING PANTS - </t>
  </si>
  <si>
    <t>657391-</t>
  </si>
  <si>
    <t>657390-</t>
  </si>
  <si>
    <t>N/A IN SENIOR SIZING</t>
  </si>
  <si>
    <t>656476-</t>
  </si>
  <si>
    <t>656567-</t>
  </si>
  <si>
    <t xml:space="preserve">TEAM GOAL SWEAT TOPS - </t>
  </si>
  <si>
    <t>656568-</t>
  </si>
  <si>
    <t>656478-</t>
  </si>
  <si>
    <t xml:space="preserve">TEAM GOAL 23 1/4 ZIP TOPS - </t>
  </si>
  <si>
    <t xml:space="preserve">TEAM GOAL 23 TRAINING JACKETS - </t>
  </si>
  <si>
    <t>657235-</t>
  </si>
  <si>
    <t>657234-</t>
  </si>
  <si>
    <t>657245-</t>
  </si>
  <si>
    <t xml:space="preserve">YOUTH LIGA TRAINING JACKETS - </t>
  </si>
  <si>
    <t xml:space="preserve">MEN'S TEAM LIGA ALL WEATHER JACKETS - </t>
  </si>
  <si>
    <t xml:space="preserve">YOUTH LIGA RAIN JACKETS - </t>
  </si>
  <si>
    <t>657254-</t>
  </si>
  <si>
    <t>657243-</t>
  </si>
  <si>
    <t>657242-</t>
  </si>
  <si>
    <t>657332-</t>
  </si>
  <si>
    <t>657249-03</t>
  </si>
  <si>
    <t>655316-06</t>
  </si>
  <si>
    <t xml:space="preserve">LIGA WOVEN SHORTS - </t>
  </si>
  <si>
    <t>PUMA POLO'S</t>
  </si>
  <si>
    <t>657257-</t>
  </si>
  <si>
    <t xml:space="preserve">MEN'S TEAM LIGA SIDELINE POLO'S - </t>
  </si>
  <si>
    <t>MEN'S TEAM LIGA TRAINING SHORTS - BLACK</t>
  </si>
  <si>
    <t>MEN'S LIGA TRAINING SHORTS - NAVY</t>
  </si>
  <si>
    <t xml:space="preserve">MEN'S TEAM LIGA TRAINING PANTS PRO - </t>
  </si>
  <si>
    <t xml:space="preserve">YOUTH LIGA TRAINING PANTS PRO - </t>
  </si>
  <si>
    <t xml:space="preserve">YOUTH LIGA 1/4 ZIP TOPS - </t>
  </si>
  <si>
    <t xml:space="preserve">MEN'S TEAM GOAL CASUAL POLO'S - </t>
  </si>
  <si>
    <t xml:space="preserve">TEAM GOAL CASUAL HOODIES - </t>
  </si>
  <si>
    <t xml:space="preserve">YOUTH LIGA HOODIES - </t>
  </si>
  <si>
    <t xml:space="preserve">TEAM LIGA VEST JACKETS - </t>
  </si>
  <si>
    <t>657968-</t>
  </si>
  <si>
    <t>657265-</t>
  </si>
  <si>
    <t>657268-03</t>
  </si>
  <si>
    <t xml:space="preserve">TEAM LIGA PADDED JACKETS - </t>
  </si>
  <si>
    <t>TEAM LIGA BENCH JACKETS - BLACK</t>
  </si>
  <si>
    <t>PUMA OUTERWEAR</t>
  </si>
  <si>
    <t>CLUB030</t>
  </si>
  <si>
    <t xml:space="preserve">TRAINING CAPS - </t>
  </si>
  <si>
    <t xml:space="preserve">BUCKET HATS - </t>
  </si>
  <si>
    <t>PRO TRAINING FOOTBALL BAGS - BLACK</t>
  </si>
  <si>
    <t xml:space="preserve">MEDIUM - TEAM GOAL 23 TEAMBAGS - </t>
  </si>
  <si>
    <t>SMALL - TEAM GOAL 23 TEAMBAGS - BLACK</t>
  </si>
  <si>
    <t>076859-</t>
  </si>
  <si>
    <t>SMALL - PRO TRAINING II BAGS - BLACK</t>
  </si>
  <si>
    <t>074896-03</t>
  </si>
  <si>
    <t>TEAMGOAL 23 BACK PACK CORE - BLACK</t>
  </si>
  <si>
    <t>LARGE - PRO TRAINING II BAGS - BLACK</t>
  </si>
  <si>
    <t>074889-01</t>
  </si>
  <si>
    <t>LARGE - TEAM GOAL 23 WHEEL BAGS - BLACK</t>
  </si>
  <si>
    <t>TEAMGOAL 23 BACK PACK with BOOT COMPARTMENT - BLACK</t>
  </si>
  <si>
    <t>PUMA HEADWEAR &amp; BAGS</t>
  </si>
  <si>
    <t>PUMA PANTS &amp; SHORTS</t>
  </si>
  <si>
    <t>PUMA LIGA TRAINING</t>
  </si>
  <si>
    <t>PUMA TEAM GOAL TRAINING</t>
  </si>
  <si>
    <t>PUMA TEAM RISE TRAINING</t>
  </si>
  <si>
    <t>PUMA PRE-SEASON TRAINING</t>
  </si>
  <si>
    <t xml:space="preserve">* WOMEN'S RUNNING SINGLETS - </t>
  </si>
  <si>
    <t xml:space="preserve">* WOMEN'S TEAM LIGA SHORTS - </t>
  </si>
  <si>
    <t xml:space="preserve">* WOMEN'S RUNNING SHORTS - </t>
  </si>
  <si>
    <t xml:space="preserve">* WOMEN'S TEAM LIGA TRAINING JACKETS - </t>
  </si>
  <si>
    <t xml:space="preserve">* WOMEN'S TEAM LIGA TRAINING PANTS - </t>
  </si>
  <si>
    <t>WOMEN'S TRAINING SHORTS - BLACK</t>
  </si>
  <si>
    <t>* WOMEN'S LIGA SIDELINE POLO'S - BLACK</t>
  </si>
  <si>
    <r>
      <rPr>
        <b/>
        <u/>
        <sz val="14"/>
        <color rgb="FF7030A0"/>
        <rFont val="Calibri"/>
        <family val="2"/>
        <scheme val="minor"/>
      </rPr>
      <t>*</t>
    </r>
    <r>
      <rPr>
        <b/>
        <u/>
        <sz val="14"/>
        <color theme="1"/>
        <rFont val="Calibri"/>
        <family val="2"/>
        <scheme val="minor"/>
      </rPr>
      <t xml:space="preserve"> LIGA SIDELINE POLO'S - </t>
    </r>
  </si>
  <si>
    <r>
      <rPr>
        <b/>
        <u/>
        <sz val="14"/>
        <color rgb="FF7030A0"/>
        <rFont val="Calibri"/>
        <family val="2"/>
        <scheme val="minor"/>
      </rPr>
      <t>*</t>
    </r>
    <r>
      <rPr>
        <b/>
        <u/>
        <sz val="14"/>
        <color theme="1"/>
        <rFont val="Calibri"/>
        <family val="2"/>
        <scheme val="minor"/>
      </rPr>
      <t xml:space="preserve"> TEAM LIGA TRAINING PANTS - </t>
    </r>
  </si>
  <si>
    <r>
      <rPr>
        <b/>
        <u/>
        <sz val="14"/>
        <color rgb="FF7030A0"/>
        <rFont val="Calibri"/>
        <family val="2"/>
        <scheme val="minor"/>
      </rPr>
      <t>*</t>
    </r>
    <r>
      <rPr>
        <b/>
        <u/>
        <sz val="14"/>
        <color theme="1"/>
        <rFont val="Calibri"/>
        <family val="2"/>
        <scheme val="minor"/>
      </rPr>
      <t xml:space="preserve"> TEAM LIGA TRAINING JACKETS - </t>
    </r>
  </si>
  <si>
    <r>
      <rPr>
        <b/>
        <u/>
        <sz val="14"/>
        <color rgb="FF7030A0"/>
        <rFont val="Calibri"/>
        <family val="2"/>
        <scheme val="minor"/>
      </rPr>
      <t>*</t>
    </r>
    <r>
      <rPr>
        <b/>
        <u/>
        <sz val="14"/>
        <color theme="1"/>
        <rFont val="Calibri"/>
        <family val="2"/>
        <scheme val="minor"/>
      </rPr>
      <t xml:space="preserve"> MEN'S RUNNING SHORTS - </t>
    </r>
  </si>
  <si>
    <r>
      <rPr>
        <b/>
        <u/>
        <sz val="14"/>
        <color rgb="FF7030A0"/>
        <rFont val="Calibri"/>
        <family val="2"/>
        <scheme val="minor"/>
      </rPr>
      <t>*</t>
    </r>
    <r>
      <rPr>
        <b/>
        <u/>
        <sz val="14"/>
        <color theme="1"/>
        <rFont val="Calibri"/>
        <family val="2"/>
        <scheme val="minor"/>
      </rPr>
      <t xml:space="preserve"> MEN'S RUNNING SINGLETS - </t>
    </r>
  </si>
  <si>
    <r>
      <rPr>
        <b/>
        <u/>
        <sz val="14"/>
        <color rgb="FF7030A0"/>
        <rFont val="Calibri"/>
        <family val="2"/>
        <scheme val="minor"/>
      </rPr>
      <t>*</t>
    </r>
    <r>
      <rPr>
        <b/>
        <u/>
        <sz val="14"/>
        <color theme="1"/>
        <rFont val="Calibri"/>
        <family val="2"/>
        <scheme val="minor"/>
      </rPr>
      <t xml:space="preserve"> TEAM LIGA - </t>
    </r>
  </si>
  <si>
    <t>Ph: 03 9555 4035</t>
  </si>
  <si>
    <t>ACCOUNT NAME:   THIS IS FOOTBALL AUSTRALIA PTY LTD     /     BANK:   ANZ</t>
  </si>
  <si>
    <t>ACCOUNT NUMBER  #  454176684</t>
  </si>
  <si>
    <t>BSB  #  013410</t>
  </si>
  <si>
    <t>From: THIS IS FOOTBALL AUSTRALIA PTY LTD</t>
  </si>
  <si>
    <t>ABN: 54 159 175 176</t>
  </si>
  <si>
    <t>FACTORY 12 / 148 CHESTERVILLE ROAD</t>
  </si>
  <si>
    <t>CHELTENHAM   VIC   3192</t>
  </si>
  <si>
    <t>E: Scott@thisisfootball.com.au</t>
  </si>
  <si>
    <t>W: www.thisisfootball.com.au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</si>
</sst>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[Red]&quot;-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6"/>
      <color rgb="FFFFCCFF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5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5" tint="0.79998168889431442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u/>
      <sz val="14"/>
      <color rgb="FF7030A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3" tint="0.39997558519241921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5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33"/>
        <bgColor indexed="3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44" fontId="8" fillId="3" borderId="1" xfId="1" applyNumberFormat="1" applyFont="1" applyFill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5" fontId="8" fillId="3" borderId="1" xfId="0" applyNumberFormat="1" applyFont="1" applyFill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5" borderId="1" xfId="3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4" applyNumberFormat="1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4" fontId="8" fillId="3" borderId="6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4" fontId="8" fillId="3" borderId="5" xfId="0" applyNumberFormat="1" applyFont="1" applyFill="1" applyBorder="1" applyAlignment="1">
      <alignment horizontal="center" vertical="center"/>
    </xf>
    <xf numFmtId="9" fontId="0" fillId="0" borderId="0" xfId="4" applyFont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9" fillId="0" borderId="0" xfId="3" applyFont="1" applyAlignment="1">
      <alignment horizontal="center" vertical="center"/>
    </xf>
    <xf numFmtId="1" fontId="20" fillId="3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0" fillId="3" borderId="5" xfId="1" applyNumberFormat="1" applyFont="1" applyFill="1" applyBorder="1" applyAlignment="1">
      <alignment horizontal="center" vertical="center"/>
    </xf>
    <xf numFmtId="1" fontId="20" fillId="3" borderId="6" xfId="1" applyNumberFormat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 wrapText="1"/>
    </xf>
    <xf numFmtId="44" fontId="11" fillId="12" borderId="1" xfId="0" applyNumberFormat="1" applyFont="1" applyFill="1" applyBorder="1" applyAlignment="1">
      <alignment horizontal="center" vertical="center"/>
    </xf>
    <xf numFmtId="164" fontId="14" fillId="13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44" fontId="23" fillId="4" borderId="1" xfId="1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4" fontId="8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44" fontId="23" fillId="4" borderId="5" xfId="1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4" fontId="23" fillId="4" borderId="5" xfId="1" applyNumberFormat="1" applyFont="1" applyFill="1" applyBorder="1" applyAlignment="1" applyProtection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>
      <alignment horizontal="center" vertical="center"/>
    </xf>
    <xf numFmtId="44" fontId="23" fillId="4" borderId="1" xfId="1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16" borderId="5" xfId="0" applyFont="1" applyFill="1" applyBorder="1" applyAlignment="1" applyProtection="1">
      <alignment horizontal="center" vertical="center"/>
      <protection locked="0"/>
    </xf>
    <xf numFmtId="0" fontId="6" fillId="16" borderId="1" xfId="0" applyFont="1" applyFill="1" applyBorder="1" applyAlignment="1" applyProtection="1">
      <alignment horizontal="center" vertical="center"/>
      <protection locked="0"/>
    </xf>
    <xf numFmtId="49" fontId="6" fillId="16" borderId="1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4" borderId="10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/>
    </xf>
    <xf numFmtId="44" fontId="8" fillId="17" borderId="1" xfId="1" applyNumberFormat="1" applyFont="1" applyFill="1" applyBorder="1" applyAlignment="1">
      <alignment horizontal="center" vertical="center"/>
    </xf>
    <xf numFmtId="44" fontId="8" fillId="17" borderId="1" xfId="0" applyNumberFormat="1" applyFont="1" applyFill="1" applyBorder="1" applyAlignment="1">
      <alignment horizontal="center" vertical="center"/>
    </xf>
    <xf numFmtId="1" fontId="20" fillId="17" borderId="1" xfId="1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24" fillId="17" borderId="8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6" fillId="15" borderId="2" xfId="0" applyFont="1" applyFill="1" applyBorder="1" applyAlignment="1">
      <alignment horizontal="center" vertical="center"/>
    </xf>
    <xf numFmtId="0" fontId="26" fillId="15" borderId="3" xfId="0" applyFont="1" applyFill="1" applyBorder="1" applyAlignment="1">
      <alignment horizontal="center" vertical="center"/>
    </xf>
    <xf numFmtId="0" fontId="26" fillId="15" borderId="1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 applyProtection="1">
      <alignment horizontal="center" vertical="center"/>
      <protection locked="0"/>
    </xf>
    <xf numFmtId="0" fontId="9" fillId="12" borderId="17" xfId="0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44" fontId="23" fillId="4" borderId="1" xfId="1" applyNumberFormat="1" applyFont="1" applyFill="1" applyBorder="1" applyAlignment="1">
      <alignment horizontal="center" vertical="center"/>
    </xf>
    <xf numFmtId="44" fontId="23" fillId="4" borderId="1" xfId="1" applyNumberFormat="1" applyFont="1" applyFill="1" applyBorder="1" applyAlignment="1" applyProtection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11" fillId="7" borderId="1" xfId="3" applyFont="1" applyFill="1" applyBorder="1" applyAlignment="1" applyProtection="1">
      <alignment horizontal="center" vertical="center"/>
      <protection locked="0"/>
    </xf>
    <xf numFmtId="0" fontId="5" fillId="6" borderId="1" xfId="3" applyFont="1" applyFill="1" applyBorder="1" applyAlignment="1">
      <alignment horizontal="center" vertical="center"/>
    </xf>
    <xf numFmtId="0" fontId="14" fillId="7" borderId="1" xfId="3" applyFont="1" applyFill="1" applyBorder="1" applyAlignment="1">
      <alignment horizontal="center" vertical="center"/>
    </xf>
    <xf numFmtId="0" fontId="14" fillId="7" borderId="1" xfId="3" applyFont="1" applyFill="1" applyBorder="1" applyAlignment="1">
      <alignment horizontal="left" vertical="center"/>
    </xf>
    <xf numFmtId="0" fontId="11" fillId="7" borderId="1" xfId="3" applyFont="1" applyFill="1" applyBorder="1" applyAlignment="1">
      <alignment horizontal="center" vertical="center"/>
    </xf>
    <xf numFmtId="0" fontId="11" fillId="8" borderId="1" xfId="3" applyFont="1" applyFill="1" applyBorder="1" applyAlignment="1" applyProtection="1">
      <alignment horizontal="center" vertical="center"/>
      <protection locked="0"/>
    </xf>
    <xf numFmtId="0" fontId="9" fillId="12" borderId="22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9" fillId="12" borderId="21" xfId="0" applyFont="1" applyFill="1" applyBorder="1" applyAlignment="1">
      <alignment horizontal="center" vertical="center"/>
    </xf>
    <xf numFmtId="0" fontId="14" fillId="5" borderId="2" xfId="3" applyFont="1" applyFill="1" applyBorder="1" applyAlignment="1">
      <alignment horizontal="center" vertical="center"/>
    </xf>
    <xf numFmtId="0" fontId="14" fillId="5" borderId="3" xfId="3" applyFont="1" applyFill="1" applyBorder="1" applyAlignment="1">
      <alignment horizontal="center" vertical="center"/>
    </xf>
    <xf numFmtId="0" fontId="14" fillId="5" borderId="4" xfId="3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4" fillId="13" borderId="2" xfId="3" applyFont="1" applyFill="1" applyBorder="1" applyAlignment="1">
      <alignment horizontal="center" vertical="center"/>
    </xf>
    <xf numFmtId="0" fontId="14" fillId="13" borderId="4" xfId="3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</cellXfs>
  <cellStyles count="5">
    <cellStyle name="Comma" xfId="1" builtinId="3"/>
    <cellStyle name="Excel Built-in Normal" xfId="3" xr:uid="{61EA06BC-47E5-401D-9437-43F948025411}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FFFF"/>
      <color rgb="FFFFFFFF"/>
      <color rgb="FFFF66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C0EFA-E376-46D1-8420-F6A61E3608C3}">
  <sheetPr>
    <pageSetUpPr fitToPage="1"/>
  </sheetPr>
  <dimension ref="B1:T131"/>
  <sheetViews>
    <sheetView tabSelected="1" topLeftCell="A91" zoomScale="75" zoomScaleNormal="75" workbookViewId="0">
      <selection activeCell="B105" sqref="B105:B111"/>
    </sheetView>
  </sheetViews>
  <sheetFormatPr defaultColWidth="1.5546875" defaultRowHeight="14.4" x14ac:dyDescent="0.3"/>
  <cols>
    <col min="1" max="1" width="1.5546875" style="1"/>
    <col min="2" max="2" width="74.5546875" style="1" customWidth="1"/>
    <col min="3" max="4" width="16.109375" style="1" customWidth="1"/>
    <col min="5" max="5" width="2.33203125" style="32" hidden="1" customWidth="1"/>
    <col min="6" max="6" width="14.6640625" style="1" customWidth="1"/>
    <col min="7" max="11" width="9.88671875" style="1" customWidth="1"/>
    <col min="12" max="12" width="14.6640625" style="1" customWidth="1"/>
    <col min="13" max="19" width="9.88671875" style="1" customWidth="1"/>
    <col min="20" max="16384" width="1.5546875" style="1"/>
  </cols>
  <sheetData>
    <row r="1" spans="2:19" ht="28.8" x14ac:dyDescent="0.3">
      <c r="B1" s="93" t="s">
        <v>79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/>
    </row>
    <row r="2" spans="2:19" s="50" customFormat="1" ht="23.4" x14ac:dyDescent="0.3">
      <c r="B2" s="96" t="s">
        <v>113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2:19" s="50" customFormat="1" ht="23.4" x14ac:dyDescent="0.3">
      <c r="B3" s="96" t="s">
        <v>103</v>
      </c>
      <c r="C3" s="97"/>
      <c r="D3" s="97"/>
      <c r="E3" s="98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2:19" s="4" customFormat="1" ht="21.6" thickBot="1" x14ac:dyDescent="0.35">
      <c r="B4" s="54" t="s">
        <v>27</v>
      </c>
      <c r="C4" s="55" t="s">
        <v>0</v>
      </c>
      <c r="D4" s="56" t="s">
        <v>1</v>
      </c>
      <c r="E4" s="61"/>
      <c r="F4" s="45" t="s">
        <v>118</v>
      </c>
      <c r="G4" s="12" t="s">
        <v>20</v>
      </c>
      <c r="H4" s="12" t="s">
        <v>16</v>
      </c>
      <c r="I4" s="12" t="s">
        <v>17</v>
      </c>
      <c r="J4" s="12" t="s">
        <v>18</v>
      </c>
      <c r="K4" s="12" t="s">
        <v>19</v>
      </c>
      <c r="L4" s="58" t="s">
        <v>118</v>
      </c>
      <c r="M4" s="13" t="s">
        <v>13</v>
      </c>
      <c r="N4" s="13" t="s">
        <v>2</v>
      </c>
      <c r="O4" s="13" t="s">
        <v>3</v>
      </c>
      <c r="P4" s="13" t="s">
        <v>4</v>
      </c>
      <c r="Q4" s="13" t="s">
        <v>5</v>
      </c>
      <c r="R4" s="13" t="s">
        <v>6</v>
      </c>
      <c r="S4" s="13" t="s">
        <v>21</v>
      </c>
    </row>
    <row r="5" spans="2:19" s="4" customFormat="1" ht="18.600000000000001" thickBot="1" x14ac:dyDescent="0.35">
      <c r="B5" s="14" t="s">
        <v>119</v>
      </c>
      <c r="C5" s="2">
        <v>14.625</v>
      </c>
      <c r="D5" s="3">
        <f>C5*E5</f>
        <v>0</v>
      </c>
      <c r="E5" s="31">
        <f>SUM(G5:K5,M5:S5)</f>
        <v>0</v>
      </c>
      <c r="F5" s="14" t="s">
        <v>120</v>
      </c>
      <c r="G5" s="49"/>
      <c r="H5" s="49"/>
      <c r="I5" s="49"/>
      <c r="J5" s="49"/>
      <c r="K5" s="49"/>
      <c r="L5" s="14" t="s">
        <v>121</v>
      </c>
      <c r="M5" s="49"/>
      <c r="N5" s="49"/>
      <c r="O5" s="49"/>
      <c r="P5" s="49"/>
      <c r="Q5" s="49"/>
      <c r="R5" s="49"/>
      <c r="S5" s="49"/>
    </row>
    <row r="6" spans="2:19" s="4" customFormat="1" ht="18.600000000000001" thickBot="1" x14ac:dyDescent="0.35">
      <c r="B6" s="14" t="s">
        <v>106</v>
      </c>
      <c r="C6" s="2">
        <v>16.574999999999999</v>
      </c>
      <c r="D6" s="3">
        <f>C6*E6</f>
        <v>0</v>
      </c>
      <c r="E6" s="31">
        <f>SUM(G6:K6,M6:S6)</f>
        <v>0</v>
      </c>
      <c r="F6" s="14" t="s">
        <v>108</v>
      </c>
      <c r="G6" s="49"/>
      <c r="H6" s="49"/>
      <c r="I6" s="49"/>
      <c r="J6" s="49"/>
      <c r="K6" s="49"/>
      <c r="L6" s="14" t="s">
        <v>122</v>
      </c>
      <c r="M6" s="49"/>
      <c r="N6" s="49"/>
      <c r="O6" s="49"/>
      <c r="P6" s="49"/>
      <c r="Q6" s="49"/>
      <c r="R6" s="49"/>
      <c r="S6" s="49"/>
    </row>
    <row r="7" spans="2:19" s="4" customFormat="1" ht="18.600000000000001" thickBot="1" x14ac:dyDescent="0.35">
      <c r="B7" s="14" t="s">
        <v>126</v>
      </c>
      <c r="C7" s="2">
        <v>19.175000000000001</v>
      </c>
      <c r="D7" s="3">
        <f t="shared" ref="D7:D8" si="0">C7*E7</f>
        <v>0</v>
      </c>
      <c r="E7" s="31">
        <f>SUM(G7:K7,M7:S7)</f>
        <v>0</v>
      </c>
      <c r="F7" s="14" t="s">
        <v>124</v>
      </c>
      <c r="G7" s="49"/>
      <c r="H7" s="49"/>
      <c r="I7" s="49"/>
      <c r="J7" s="49"/>
      <c r="K7" s="49"/>
      <c r="L7" s="14" t="s">
        <v>125</v>
      </c>
      <c r="M7" s="49"/>
      <c r="N7" s="49"/>
      <c r="O7" s="49"/>
      <c r="P7" s="49"/>
      <c r="Q7" s="49"/>
      <c r="R7" s="49"/>
      <c r="S7" s="49"/>
    </row>
    <row r="8" spans="2:19" s="4" customFormat="1" ht="18.600000000000001" thickBot="1" x14ac:dyDescent="0.35">
      <c r="B8" s="14" t="s">
        <v>127</v>
      </c>
      <c r="C8" s="2">
        <v>29.25</v>
      </c>
      <c r="D8" s="3">
        <f t="shared" si="0"/>
        <v>0</v>
      </c>
      <c r="E8" s="31">
        <f>SUM(M8:S8)</f>
        <v>0</v>
      </c>
      <c r="F8" s="86" t="s">
        <v>30</v>
      </c>
      <c r="G8" s="87"/>
      <c r="H8" s="87"/>
      <c r="I8" s="87"/>
      <c r="J8" s="87"/>
      <c r="K8" s="87"/>
      <c r="L8" s="14" t="s">
        <v>123</v>
      </c>
      <c r="M8" s="49"/>
      <c r="N8" s="49"/>
      <c r="O8" s="49"/>
      <c r="P8" s="49"/>
      <c r="Q8" s="49"/>
      <c r="R8" s="49"/>
      <c r="S8" s="49"/>
    </row>
    <row r="9" spans="2:19" s="17" customFormat="1" ht="6.6" x14ac:dyDescent="0.3">
      <c r="O9" s="18"/>
    </row>
    <row r="10" spans="2:19" s="4" customFormat="1" ht="21.6" thickBot="1" x14ac:dyDescent="0.35">
      <c r="B10" s="26" t="s">
        <v>78</v>
      </c>
      <c r="C10" s="44" t="s">
        <v>0</v>
      </c>
      <c r="D10" s="51" t="s">
        <v>1</v>
      </c>
      <c r="E10" s="61"/>
      <c r="F10" s="58" t="s">
        <v>118</v>
      </c>
      <c r="G10" s="66" t="s">
        <v>20</v>
      </c>
      <c r="H10" s="66" t="s">
        <v>16</v>
      </c>
      <c r="I10" s="66" t="s">
        <v>17</v>
      </c>
      <c r="J10" s="12" t="s">
        <v>18</v>
      </c>
      <c r="K10" s="12" t="s">
        <v>19</v>
      </c>
      <c r="L10" s="58" t="s">
        <v>118</v>
      </c>
      <c r="M10" s="13" t="s">
        <v>13</v>
      </c>
      <c r="N10" s="13" t="s">
        <v>2</v>
      </c>
      <c r="O10" s="13" t="s">
        <v>3</v>
      </c>
      <c r="P10" s="13" t="s">
        <v>4</v>
      </c>
      <c r="Q10" s="13" t="s">
        <v>5</v>
      </c>
      <c r="R10" s="13" t="s">
        <v>6</v>
      </c>
      <c r="S10" s="13" t="s">
        <v>21</v>
      </c>
    </row>
    <row r="11" spans="2:19" s="4" customFormat="1" ht="18.600000000000001" thickBot="1" x14ac:dyDescent="0.35">
      <c r="B11" s="14" t="s">
        <v>141</v>
      </c>
      <c r="C11" s="2">
        <v>29.25</v>
      </c>
      <c r="D11" s="3">
        <f>C11*E11</f>
        <v>0</v>
      </c>
      <c r="E11" s="31">
        <f>SUM(J11:K11,M11:S11)</f>
        <v>0</v>
      </c>
      <c r="F11" s="70" t="s">
        <v>128</v>
      </c>
      <c r="G11" s="102"/>
      <c r="H11" s="102"/>
      <c r="I11" s="103"/>
      <c r="J11" s="49"/>
      <c r="K11" s="49"/>
      <c r="L11" s="15" t="s">
        <v>129</v>
      </c>
      <c r="M11" s="49"/>
      <c r="N11" s="49"/>
      <c r="O11" s="49"/>
      <c r="P11" s="49"/>
      <c r="Q11" s="49"/>
      <c r="R11" s="49"/>
      <c r="S11" s="49"/>
    </row>
    <row r="12" spans="2:19" s="17" customFormat="1" ht="6.6" x14ac:dyDescent="0.3">
      <c r="O12" s="18"/>
    </row>
    <row r="13" spans="2:19" s="4" customFormat="1" ht="21.6" thickBot="1" x14ac:dyDescent="0.35">
      <c r="B13" s="26" t="s">
        <v>26</v>
      </c>
      <c r="C13" s="44" t="s">
        <v>0</v>
      </c>
      <c r="D13" s="51" t="s">
        <v>1</v>
      </c>
      <c r="E13" s="61"/>
      <c r="F13" s="58" t="s">
        <v>118</v>
      </c>
      <c r="G13" s="12" t="s">
        <v>20</v>
      </c>
      <c r="H13" s="12" t="s">
        <v>16</v>
      </c>
      <c r="I13" s="12" t="s">
        <v>17</v>
      </c>
      <c r="J13" s="12" t="s">
        <v>18</v>
      </c>
      <c r="K13" s="12" t="s">
        <v>19</v>
      </c>
      <c r="L13" s="58" t="s">
        <v>118</v>
      </c>
      <c r="M13" s="13" t="s">
        <v>13</v>
      </c>
      <c r="N13" s="13" t="s">
        <v>2</v>
      </c>
      <c r="O13" s="13" t="s">
        <v>3</v>
      </c>
      <c r="P13" s="13" t="s">
        <v>4</v>
      </c>
      <c r="Q13" s="13" t="s">
        <v>5</v>
      </c>
      <c r="R13" s="13" t="s">
        <v>6</v>
      </c>
      <c r="S13" s="13" t="s">
        <v>21</v>
      </c>
    </row>
    <row r="14" spans="2:19" s="4" customFormat="1" ht="18.600000000000001" thickBot="1" x14ac:dyDescent="0.35">
      <c r="B14" s="14" t="s">
        <v>119</v>
      </c>
      <c r="C14" s="2">
        <v>14.625</v>
      </c>
      <c r="D14" s="3">
        <f t="shared" ref="D14:D16" si="1">C14*E14</f>
        <v>0</v>
      </c>
      <c r="E14" s="31">
        <f>SUM(G14:K14,M14:S14)</f>
        <v>0</v>
      </c>
      <c r="F14" s="14" t="s">
        <v>131</v>
      </c>
      <c r="G14" s="49"/>
      <c r="H14" s="49"/>
      <c r="I14" s="49"/>
      <c r="J14" s="49"/>
      <c r="K14" s="49"/>
      <c r="L14" s="14" t="s">
        <v>132</v>
      </c>
      <c r="M14" s="49"/>
      <c r="N14" s="49"/>
      <c r="O14" s="49"/>
      <c r="P14" s="49"/>
      <c r="Q14" s="49"/>
      <c r="R14" s="49"/>
      <c r="S14" s="49"/>
    </row>
    <row r="15" spans="2:19" s="4" customFormat="1" ht="18.600000000000001" thickBot="1" x14ac:dyDescent="0.35">
      <c r="B15" s="14" t="s">
        <v>107</v>
      </c>
      <c r="C15" s="2">
        <v>16.574999999999999</v>
      </c>
      <c r="D15" s="3">
        <f t="shared" si="1"/>
        <v>0</v>
      </c>
      <c r="E15" s="31">
        <f>SUM(G15:K15,M15:S15)</f>
        <v>0</v>
      </c>
      <c r="F15" s="14" t="s">
        <v>24</v>
      </c>
      <c r="G15" s="49"/>
      <c r="H15" s="49"/>
      <c r="I15" s="49"/>
      <c r="J15" s="49"/>
      <c r="K15" s="49"/>
      <c r="L15" s="14" t="s">
        <v>25</v>
      </c>
      <c r="M15" s="49"/>
      <c r="N15" s="49"/>
      <c r="O15" s="49"/>
      <c r="P15" s="49"/>
      <c r="Q15" s="49"/>
      <c r="R15" s="49"/>
      <c r="S15" s="49"/>
    </row>
    <row r="16" spans="2:19" s="4" customFormat="1" ht="18.600000000000001" thickBot="1" x14ac:dyDescent="0.35">
      <c r="B16" s="84" t="s">
        <v>226</v>
      </c>
      <c r="C16" s="2">
        <v>17.55</v>
      </c>
      <c r="D16" s="3">
        <f t="shared" si="1"/>
        <v>0</v>
      </c>
      <c r="E16" s="31">
        <f>SUM(G16:K16,M16:S16)</f>
        <v>0</v>
      </c>
      <c r="F16" s="14" t="s">
        <v>133</v>
      </c>
      <c r="G16" s="49"/>
      <c r="H16" s="49"/>
      <c r="I16" s="49"/>
      <c r="J16" s="49"/>
      <c r="K16" s="49"/>
      <c r="L16" s="14" t="s">
        <v>134</v>
      </c>
      <c r="M16" s="49"/>
      <c r="N16" s="49"/>
      <c r="O16" s="49"/>
      <c r="P16" s="49"/>
      <c r="Q16" s="49"/>
      <c r="R16" s="49"/>
      <c r="S16" s="49"/>
    </row>
    <row r="17" spans="2:19" s="17" customFormat="1" ht="6.6" x14ac:dyDescent="0.3">
      <c r="O17" s="18"/>
    </row>
    <row r="18" spans="2:19" ht="15.6" x14ac:dyDescent="0.3">
      <c r="B18" s="91" t="s">
        <v>28</v>
      </c>
      <c r="C18" s="110" t="s">
        <v>0</v>
      </c>
      <c r="D18" s="99" t="s">
        <v>1</v>
      </c>
      <c r="E18" s="100"/>
      <c r="F18" s="62" t="s">
        <v>15</v>
      </c>
      <c r="G18" s="62">
        <v>1</v>
      </c>
      <c r="H18" s="62">
        <v>2</v>
      </c>
      <c r="I18" s="62">
        <v>3</v>
      </c>
      <c r="J18" s="62">
        <v>4</v>
      </c>
      <c r="K18" s="62">
        <v>5</v>
      </c>
    </row>
    <row r="19" spans="2:19" ht="16.2" thickBot="1" x14ac:dyDescent="0.35">
      <c r="B19" s="91"/>
      <c r="C19" s="110"/>
      <c r="D19" s="99"/>
      <c r="E19" s="101"/>
      <c r="F19" s="58" t="s">
        <v>118</v>
      </c>
      <c r="G19" s="65" t="s">
        <v>71</v>
      </c>
      <c r="H19" s="65" t="s">
        <v>72</v>
      </c>
      <c r="I19" s="65" t="s">
        <v>73</v>
      </c>
      <c r="J19" s="65" t="s">
        <v>74</v>
      </c>
      <c r="K19" s="65" t="s">
        <v>75</v>
      </c>
    </row>
    <row r="20" spans="2:19" s="4" customFormat="1" ht="18.600000000000001" thickBot="1" x14ac:dyDescent="0.35">
      <c r="B20" s="14" t="s">
        <v>107</v>
      </c>
      <c r="C20" s="2">
        <v>11.05</v>
      </c>
      <c r="D20" s="3">
        <f>C20*E20</f>
        <v>0</v>
      </c>
      <c r="E20" s="31">
        <f>SUM(G20:K20)</f>
        <v>0</v>
      </c>
      <c r="F20" s="14" t="s">
        <v>29</v>
      </c>
      <c r="G20" s="49"/>
      <c r="H20" s="49"/>
      <c r="I20" s="49"/>
      <c r="J20" s="49"/>
      <c r="K20" s="49"/>
      <c r="L20" s="23"/>
      <c r="M20" s="23"/>
      <c r="N20" s="1"/>
      <c r="O20" s="1"/>
      <c r="P20" s="1"/>
      <c r="Q20" s="1"/>
      <c r="R20" s="1"/>
      <c r="S20" s="1"/>
    </row>
    <row r="21" spans="2:19" s="4" customFormat="1" ht="18.600000000000001" thickBot="1" x14ac:dyDescent="0.35">
      <c r="B21" s="14" t="s">
        <v>107</v>
      </c>
      <c r="C21" s="2">
        <v>11.05</v>
      </c>
      <c r="D21" s="3">
        <f>C21*E21</f>
        <v>0</v>
      </c>
      <c r="E21" s="31">
        <f>SUM(G21:K21)</f>
        <v>0</v>
      </c>
      <c r="F21" s="14">
        <v>703441</v>
      </c>
      <c r="G21" s="49"/>
      <c r="H21" s="49"/>
      <c r="I21" s="49"/>
      <c r="J21" s="49"/>
      <c r="K21" s="49"/>
      <c r="L21" s="1"/>
      <c r="M21" s="1"/>
      <c r="N21" s="1"/>
      <c r="O21" s="1"/>
      <c r="P21" s="1"/>
      <c r="Q21" s="1"/>
      <c r="R21" s="1"/>
      <c r="S21" s="1"/>
    </row>
    <row r="22" spans="2:19" s="17" customFormat="1" ht="6.6" x14ac:dyDescent="0.3">
      <c r="O22" s="18"/>
    </row>
    <row r="23" spans="2:19" ht="15.6" x14ac:dyDescent="0.3">
      <c r="B23" s="92" t="s">
        <v>130</v>
      </c>
      <c r="C23" s="109" t="s">
        <v>0</v>
      </c>
      <c r="D23" s="99" t="s">
        <v>1</v>
      </c>
      <c r="E23" s="100"/>
      <c r="F23" s="16" t="s">
        <v>105</v>
      </c>
      <c r="G23" s="16" t="s">
        <v>41</v>
      </c>
      <c r="H23" s="16" t="s">
        <v>42</v>
      </c>
      <c r="I23" s="16" t="s">
        <v>43</v>
      </c>
      <c r="J23" s="16" t="s">
        <v>44</v>
      </c>
      <c r="K23" s="16" t="s">
        <v>45</v>
      </c>
      <c r="M23" s="23"/>
    </row>
    <row r="24" spans="2:19" ht="16.2" thickBot="1" x14ac:dyDescent="0.35">
      <c r="B24" s="92"/>
      <c r="C24" s="109"/>
      <c r="D24" s="99"/>
      <c r="E24" s="101"/>
      <c r="F24" s="58" t="s">
        <v>118</v>
      </c>
      <c r="G24" s="16" t="s">
        <v>36</v>
      </c>
      <c r="H24" s="16" t="s">
        <v>37</v>
      </c>
      <c r="I24" s="16" t="s">
        <v>38</v>
      </c>
      <c r="J24" s="16" t="s">
        <v>39</v>
      </c>
      <c r="K24" s="16" t="s">
        <v>40</v>
      </c>
      <c r="M24" s="23"/>
    </row>
    <row r="25" spans="2:19" s="4" customFormat="1" ht="18.600000000000001" thickBot="1" x14ac:dyDescent="0.35">
      <c r="B25" s="77" t="s">
        <v>215</v>
      </c>
      <c r="C25" s="2">
        <v>17.55</v>
      </c>
      <c r="D25" s="3">
        <f>C25*E25</f>
        <v>0</v>
      </c>
      <c r="E25" s="31">
        <f>SUM(G25:K25)</f>
        <v>0</v>
      </c>
      <c r="F25" s="14" t="s">
        <v>135</v>
      </c>
      <c r="G25" s="49"/>
      <c r="H25" s="49"/>
      <c r="I25" s="49"/>
      <c r="J25" s="49"/>
      <c r="K25" s="67"/>
      <c r="L25" s="1"/>
      <c r="M25" s="1"/>
      <c r="N25" s="1"/>
      <c r="O25" s="1"/>
      <c r="P25" s="1"/>
      <c r="Q25" s="1"/>
      <c r="R25" s="1"/>
      <c r="S25" s="1"/>
    </row>
    <row r="26" spans="2:19" s="4" customFormat="1" ht="18.600000000000001" thickBot="1" x14ac:dyDescent="0.35">
      <c r="B26" s="77" t="s">
        <v>214</v>
      </c>
      <c r="C26" s="2">
        <v>22.1</v>
      </c>
      <c r="D26" s="3">
        <f t="shared" ref="D26:D29" si="2">C26*E26</f>
        <v>0</v>
      </c>
      <c r="E26" s="31">
        <f>SUM(G26:K26)</f>
        <v>0</v>
      </c>
      <c r="F26" s="14" t="s">
        <v>137</v>
      </c>
      <c r="G26" s="49"/>
      <c r="H26" s="49"/>
      <c r="I26" s="49"/>
      <c r="J26" s="67"/>
      <c r="K26" s="49"/>
      <c r="L26" s="1"/>
      <c r="M26" s="1"/>
      <c r="N26" s="1"/>
      <c r="O26" s="1"/>
      <c r="P26" s="1"/>
      <c r="Q26" s="1"/>
      <c r="R26" s="1"/>
      <c r="S26" s="1"/>
    </row>
    <row r="27" spans="2:19" s="4" customFormat="1" ht="18.600000000000001" thickBot="1" x14ac:dyDescent="0.35">
      <c r="B27" s="77" t="s">
        <v>216</v>
      </c>
      <c r="C27" s="2">
        <v>27.625</v>
      </c>
      <c r="D27" s="3">
        <f t="shared" si="2"/>
        <v>0</v>
      </c>
      <c r="E27" s="31">
        <f>SUM(G27:J27)</f>
        <v>0</v>
      </c>
      <c r="F27" s="14" t="s">
        <v>138</v>
      </c>
      <c r="G27" s="49"/>
      <c r="H27" s="49"/>
      <c r="I27" s="49"/>
      <c r="J27" s="49"/>
      <c r="K27" s="69"/>
      <c r="L27" s="1"/>
      <c r="M27" s="1"/>
      <c r="N27" s="1"/>
      <c r="O27" s="1"/>
      <c r="P27" s="1"/>
      <c r="Q27" s="1"/>
      <c r="R27" s="1"/>
      <c r="S27" s="1"/>
    </row>
    <row r="28" spans="2:19" s="4" customFormat="1" ht="18.600000000000001" thickBot="1" x14ac:dyDescent="0.35">
      <c r="B28" s="78" t="s">
        <v>219</v>
      </c>
      <c r="C28" s="79">
        <v>0</v>
      </c>
      <c r="D28" s="80">
        <f t="shared" ref="D28" si="3">C28*E28</f>
        <v>0</v>
      </c>
      <c r="E28" s="81">
        <f>SUM(G28:K28)</f>
        <v>0</v>
      </c>
      <c r="F28" s="82" t="s">
        <v>12</v>
      </c>
      <c r="G28" s="83"/>
      <c r="H28" s="83"/>
      <c r="I28" s="83"/>
      <c r="J28" s="83"/>
      <c r="K28" s="83"/>
      <c r="L28" s="1"/>
      <c r="M28" s="1"/>
      <c r="N28" s="1"/>
      <c r="O28" s="1"/>
      <c r="P28" s="1"/>
      <c r="Q28" s="1"/>
      <c r="R28" s="1"/>
      <c r="S28" s="1"/>
    </row>
    <row r="29" spans="2:19" s="4" customFormat="1" ht="18.600000000000001" thickBot="1" x14ac:dyDescent="0.35">
      <c r="B29" s="77" t="s">
        <v>140</v>
      </c>
      <c r="C29" s="2">
        <v>38.675000000000004</v>
      </c>
      <c r="D29" s="3">
        <f t="shared" si="2"/>
        <v>0</v>
      </c>
      <c r="E29" s="31">
        <f>SUM(G29:K29)</f>
        <v>0</v>
      </c>
      <c r="F29" s="15" t="s">
        <v>139</v>
      </c>
      <c r="G29" s="49"/>
      <c r="H29" s="49"/>
      <c r="I29" s="49"/>
      <c r="J29" s="68"/>
      <c r="K29" s="49"/>
      <c r="L29" s="1"/>
      <c r="M29" s="1"/>
      <c r="N29" s="1"/>
      <c r="O29" s="1"/>
      <c r="P29" s="1"/>
      <c r="Q29" s="1"/>
      <c r="R29" s="1"/>
      <c r="S29" s="1"/>
    </row>
    <row r="30" spans="2:19" s="4" customFormat="1" ht="18.600000000000001" thickBot="1" x14ac:dyDescent="0.35">
      <c r="B30" s="77" t="s">
        <v>217</v>
      </c>
      <c r="C30" s="2">
        <v>49.725000000000001</v>
      </c>
      <c r="D30" s="3">
        <f>C30*E30</f>
        <v>0</v>
      </c>
      <c r="E30" s="31">
        <f>SUM(G30:K30)</f>
        <v>0</v>
      </c>
      <c r="F30" s="14" t="s">
        <v>142</v>
      </c>
      <c r="G30" s="49"/>
      <c r="H30" s="49"/>
      <c r="I30" s="49"/>
      <c r="J30" s="49"/>
      <c r="K30" s="49"/>
      <c r="L30" s="1"/>
      <c r="M30" s="1"/>
      <c r="N30" s="1"/>
      <c r="O30" s="1"/>
      <c r="P30" s="1"/>
      <c r="Q30" s="1"/>
      <c r="R30" s="1"/>
      <c r="S30" s="1"/>
    </row>
    <row r="31" spans="2:19" s="4" customFormat="1" ht="18.600000000000001" thickBot="1" x14ac:dyDescent="0.35">
      <c r="B31" s="77" t="s">
        <v>218</v>
      </c>
      <c r="C31" s="2">
        <v>38.675000000000004</v>
      </c>
      <c r="D31" s="3">
        <f>C31*E31</f>
        <v>0</v>
      </c>
      <c r="E31" s="31">
        <f>SUM(G31:K31)</f>
        <v>0</v>
      </c>
      <c r="F31" s="14" t="s">
        <v>169</v>
      </c>
      <c r="G31" s="49"/>
      <c r="H31" s="49"/>
      <c r="I31" s="49"/>
      <c r="J31" s="49"/>
      <c r="K31" s="49"/>
      <c r="L31" s="1"/>
      <c r="M31" s="1"/>
      <c r="N31" s="1"/>
      <c r="O31" s="1"/>
      <c r="P31" s="1"/>
      <c r="Q31" s="1"/>
      <c r="R31" s="1"/>
      <c r="S31" s="1"/>
    </row>
    <row r="32" spans="2:19" s="4" customFormat="1" ht="18.600000000000001" thickBot="1" x14ac:dyDescent="0.35">
      <c r="B32" s="77" t="s">
        <v>220</v>
      </c>
      <c r="C32" s="2">
        <v>29.25</v>
      </c>
      <c r="D32" s="3">
        <f>C32*E32</f>
        <v>0</v>
      </c>
      <c r="E32" s="31">
        <f>SUM(G32:K32)</f>
        <v>0</v>
      </c>
      <c r="F32" s="15" t="s">
        <v>143</v>
      </c>
      <c r="G32" s="49"/>
      <c r="H32" s="49"/>
      <c r="I32" s="49"/>
      <c r="J32" s="49"/>
      <c r="K32" s="49"/>
      <c r="L32" s="1"/>
      <c r="M32" s="1"/>
      <c r="N32" s="1"/>
      <c r="O32" s="1"/>
      <c r="P32" s="1"/>
      <c r="Q32" s="1"/>
      <c r="R32" s="1"/>
      <c r="S32" s="1"/>
    </row>
    <row r="33" spans="2:19" s="17" customFormat="1" ht="6.6" x14ac:dyDescent="0.3">
      <c r="O33" s="18"/>
    </row>
    <row r="34" spans="2:19" ht="21.6" thickBot="1" x14ac:dyDescent="0.35">
      <c r="B34" s="26" t="s">
        <v>213</v>
      </c>
      <c r="C34" s="44" t="s">
        <v>0</v>
      </c>
      <c r="D34" s="51" t="s">
        <v>1</v>
      </c>
      <c r="E34" s="61"/>
      <c r="F34" s="58" t="s">
        <v>118</v>
      </c>
      <c r="G34" s="12" t="s">
        <v>20</v>
      </c>
      <c r="H34" s="12" t="s">
        <v>16</v>
      </c>
      <c r="I34" s="12" t="s">
        <v>17</v>
      </c>
      <c r="J34" s="12" t="s">
        <v>18</v>
      </c>
      <c r="K34" s="12" t="s">
        <v>19</v>
      </c>
      <c r="L34" s="58" t="s">
        <v>118</v>
      </c>
      <c r="M34" s="13" t="s">
        <v>13</v>
      </c>
      <c r="N34" s="13" t="s">
        <v>2</v>
      </c>
      <c r="O34" s="13" t="s">
        <v>3</v>
      </c>
      <c r="P34" s="13" t="s">
        <v>4</v>
      </c>
      <c r="Q34" s="13" t="s">
        <v>5</v>
      </c>
      <c r="R34" s="13" t="s">
        <v>6</v>
      </c>
      <c r="S34" s="13" t="s">
        <v>21</v>
      </c>
    </row>
    <row r="35" spans="2:19" s="4" customFormat="1" ht="18.600000000000001" thickBot="1" x14ac:dyDescent="0.35">
      <c r="B35" s="84" t="s">
        <v>225</v>
      </c>
      <c r="C35" s="2">
        <v>22.1</v>
      </c>
      <c r="D35" s="3">
        <f t="shared" ref="D35:D42" si="4">C35*E35</f>
        <v>0</v>
      </c>
      <c r="E35" s="31">
        <f>SUM(M35:S35)</f>
        <v>0</v>
      </c>
      <c r="F35" s="86" t="s">
        <v>30</v>
      </c>
      <c r="G35" s="87"/>
      <c r="H35" s="87"/>
      <c r="I35" s="87"/>
      <c r="J35" s="87"/>
      <c r="K35" s="87"/>
      <c r="L35" s="14" t="s">
        <v>144</v>
      </c>
      <c r="M35" s="49"/>
      <c r="N35" s="49"/>
      <c r="O35" s="49"/>
      <c r="P35" s="49"/>
      <c r="Q35" s="49"/>
      <c r="R35" s="49"/>
      <c r="S35" s="49"/>
    </row>
    <row r="36" spans="2:19" s="4" customFormat="1" ht="18.600000000000001" thickBot="1" x14ac:dyDescent="0.35">
      <c r="B36" s="14" t="s">
        <v>145</v>
      </c>
      <c r="C36" s="2">
        <v>17.55</v>
      </c>
      <c r="D36" s="3">
        <f t="shared" si="4"/>
        <v>0</v>
      </c>
      <c r="E36" s="31">
        <f>SUM(M36:S36)</f>
        <v>0</v>
      </c>
      <c r="F36" s="86" t="s">
        <v>30</v>
      </c>
      <c r="G36" s="87"/>
      <c r="H36" s="87"/>
      <c r="I36" s="87"/>
      <c r="J36" s="87"/>
      <c r="K36" s="87"/>
      <c r="L36" s="14" t="s">
        <v>136</v>
      </c>
      <c r="M36" s="49"/>
      <c r="N36" s="49"/>
      <c r="O36" s="49"/>
      <c r="P36" s="49"/>
      <c r="Q36" s="49"/>
      <c r="R36" s="49"/>
      <c r="S36" s="49"/>
    </row>
    <row r="37" spans="2:19" s="4" customFormat="1" ht="18.600000000000001" thickBot="1" x14ac:dyDescent="0.35">
      <c r="B37" s="84" t="s">
        <v>224</v>
      </c>
      <c r="C37" s="2">
        <v>27.625</v>
      </c>
      <c r="D37" s="3">
        <f t="shared" si="4"/>
        <v>0</v>
      </c>
      <c r="E37" s="31">
        <f>SUM(M37:S37)</f>
        <v>0</v>
      </c>
      <c r="F37" s="86" t="s">
        <v>30</v>
      </c>
      <c r="G37" s="87"/>
      <c r="H37" s="87"/>
      <c r="I37" s="87"/>
      <c r="J37" s="87"/>
      <c r="K37" s="87"/>
      <c r="L37" s="14" t="s">
        <v>138</v>
      </c>
      <c r="M37" s="49"/>
      <c r="N37" s="49"/>
      <c r="O37" s="49"/>
      <c r="P37" s="49"/>
      <c r="Q37" s="49"/>
      <c r="R37" s="49"/>
      <c r="S37" s="49"/>
    </row>
    <row r="38" spans="2:19" s="17" customFormat="1" ht="6.6" x14ac:dyDescent="0.3">
      <c r="O38" s="18"/>
    </row>
    <row r="39" spans="2:19" ht="21.6" thickBot="1" x14ac:dyDescent="0.35">
      <c r="B39" s="26" t="s">
        <v>212</v>
      </c>
      <c r="C39" s="59" t="s">
        <v>0</v>
      </c>
      <c r="D39" s="51" t="s">
        <v>1</v>
      </c>
      <c r="E39" s="61"/>
      <c r="F39" s="60" t="s">
        <v>118</v>
      </c>
      <c r="G39" s="12" t="s">
        <v>20</v>
      </c>
      <c r="H39" s="12" t="s">
        <v>16</v>
      </c>
      <c r="I39" s="12" t="s">
        <v>17</v>
      </c>
      <c r="J39" s="12" t="s">
        <v>18</v>
      </c>
      <c r="K39" s="12" t="s">
        <v>19</v>
      </c>
      <c r="L39" s="60" t="s">
        <v>118</v>
      </c>
      <c r="M39" s="13" t="s">
        <v>13</v>
      </c>
      <c r="N39" s="13" t="s">
        <v>2</v>
      </c>
      <c r="O39" s="13" t="s">
        <v>3</v>
      </c>
      <c r="P39" s="13" t="s">
        <v>4</v>
      </c>
      <c r="Q39" s="13" t="s">
        <v>5</v>
      </c>
      <c r="R39" s="13" t="s">
        <v>6</v>
      </c>
      <c r="S39" s="13" t="s">
        <v>21</v>
      </c>
    </row>
    <row r="40" spans="2:19" s="4" customFormat="1" ht="18.600000000000001" thickBot="1" x14ac:dyDescent="0.35">
      <c r="B40" s="14" t="s">
        <v>146</v>
      </c>
      <c r="C40" s="2">
        <v>29.25</v>
      </c>
      <c r="D40" s="3">
        <f t="shared" si="4"/>
        <v>0</v>
      </c>
      <c r="E40" s="31">
        <f>SUM(G40:K40,M40:S40)</f>
        <v>0</v>
      </c>
      <c r="F40" s="14" t="s">
        <v>147</v>
      </c>
      <c r="G40" s="49"/>
      <c r="H40" s="49"/>
      <c r="I40" s="49"/>
      <c r="J40" s="49"/>
      <c r="K40" s="49"/>
      <c r="L40" s="14" t="s">
        <v>148</v>
      </c>
      <c r="M40" s="49"/>
      <c r="N40" s="49"/>
      <c r="O40" s="49"/>
      <c r="P40" s="49"/>
      <c r="Q40" s="49"/>
      <c r="R40" s="49"/>
      <c r="S40" s="49"/>
    </row>
    <row r="41" spans="2:19" s="4" customFormat="1" ht="18.600000000000001" thickBot="1" x14ac:dyDescent="0.35">
      <c r="B41" s="14" t="s">
        <v>149</v>
      </c>
      <c r="C41" s="2">
        <v>58.5</v>
      </c>
      <c r="D41" s="3">
        <f t="shared" si="4"/>
        <v>0</v>
      </c>
      <c r="E41" s="31">
        <f>SUM(G41:K41,M41:S41)</f>
        <v>0</v>
      </c>
      <c r="F41" s="15" t="s">
        <v>150</v>
      </c>
      <c r="G41" s="49"/>
      <c r="H41" s="49"/>
      <c r="I41" s="49"/>
      <c r="J41" s="49"/>
      <c r="K41" s="49"/>
      <c r="L41" s="15" t="s">
        <v>151</v>
      </c>
      <c r="M41" s="49"/>
      <c r="N41" s="49"/>
      <c r="O41" s="49"/>
      <c r="P41" s="49"/>
      <c r="Q41" s="49"/>
      <c r="R41" s="49"/>
      <c r="S41" s="49"/>
    </row>
    <row r="42" spans="2:19" s="4" customFormat="1" ht="18.600000000000001" thickBot="1" x14ac:dyDescent="0.35">
      <c r="B42" s="14" t="s">
        <v>152</v>
      </c>
      <c r="C42" s="2">
        <v>29.25</v>
      </c>
      <c r="D42" s="3">
        <f t="shared" si="4"/>
        <v>0</v>
      </c>
      <c r="E42" s="31">
        <f>SUM(G42:K42,M42:S42)</f>
        <v>0</v>
      </c>
      <c r="F42" s="14" t="s">
        <v>153</v>
      </c>
      <c r="G42" s="49"/>
      <c r="H42" s="49"/>
      <c r="I42" s="49"/>
      <c r="J42" s="49"/>
      <c r="K42" s="49"/>
      <c r="L42" s="14" t="s">
        <v>154</v>
      </c>
      <c r="M42" s="49"/>
      <c r="N42" s="49"/>
      <c r="O42" s="49"/>
      <c r="P42" s="49"/>
      <c r="Q42" s="49"/>
      <c r="R42" s="49"/>
      <c r="S42" s="49"/>
    </row>
    <row r="43" spans="2:19" s="17" customFormat="1" ht="6.6" x14ac:dyDescent="0.3">
      <c r="O43" s="18"/>
    </row>
    <row r="44" spans="2:19" ht="21.6" thickBot="1" x14ac:dyDescent="0.35">
      <c r="B44" s="26" t="s">
        <v>211</v>
      </c>
      <c r="C44" s="59" t="s">
        <v>0</v>
      </c>
      <c r="D44" s="51" t="s">
        <v>1</v>
      </c>
      <c r="E44" s="61"/>
      <c r="F44" s="60" t="s">
        <v>118</v>
      </c>
      <c r="G44" s="12" t="s">
        <v>20</v>
      </c>
      <c r="H44" s="12" t="s">
        <v>16</v>
      </c>
      <c r="I44" s="12" t="s">
        <v>17</v>
      </c>
      <c r="J44" s="12" t="s">
        <v>18</v>
      </c>
      <c r="K44" s="12" t="s">
        <v>19</v>
      </c>
      <c r="L44" s="60" t="s">
        <v>118</v>
      </c>
      <c r="M44" s="13" t="s">
        <v>13</v>
      </c>
      <c r="N44" s="13" t="s">
        <v>2</v>
      </c>
      <c r="O44" s="13" t="s">
        <v>3</v>
      </c>
      <c r="P44" s="13" t="s">
        <v>4</v>
      </c>
      <c r="Q44" s="13" t="s">
        <v>5</v>
      </c>
      <c r="R44" s="13" t="s">
        <v>6</v>
      </c>
      <c r="S44" s="13" t="s">
        <v>21</v>
      </c>
    </row>
    <row r="45" spans="2:19" s="4" customFormat="1" ht="18.600000000000001" thickBot="1" x14ac:dyDescent="0.35">
      <c r="B45" s="14" t="s">
        <v>158</v>
      </c>
      <c r="C45" s="2">
        <v>35.1</v>
      </c>
      <c r="D45" s="3">
        <f>C45*E45</f>
        <v>0</v>
      </c>
      <c r="E45" s="31">
        <f>SUM(G45:K45,M45:S45)</f>
        <v>0</v>
      </c>
      <c r="F45" s="14" t="s">
        <v>159</v>
      </c>
      <c r="G45" s="49"/>
      <c r="H45" s="49"/>
      <c r="I45" s="49"/>
      <c r="J45" s="49"/>
      <c r="K45" s="49"/>
      <c r="L45" s="14" t="s">
        <v>160</v>
      </c>
      <c r="M45" s="49"/>
      <c r="N45" s="49"/>
      <c r="O45" s="49"/>
      <c r="P45" s="49"/>
      <c r="Q45" s="49"/>
      <c r="R45" s="49"/>
      <c r="S45" s="49"/>
    </row>
    <row r="46" spans="2:19" s="4" customFormat="1" ht="18.600000000000001" thickBot="1" x14ac:dyDescent="0.35">
      <c r="B46" s="14" t="s">
        <v>161</v>
      </c>
      <c r="C46" s="2">
        <v>40.950000000000003</v>
      </c>
      <c r="D46" s="3">
        <f>C46*E46</f>
        <v>0</v>
      </c>
      <c r="E46" s="31">
        <f>SUM(G46:K46,M46:S46)</f>
        <v>0</v>
      </c>
      <c r="F46" s="14" t="s">
        <v>157</v>
      </c>
      <c r="G46" s="49"/>
      <c r="H46" s="49"/>
      <c r="I46" s="49"/>
      <c r="J46" s="49"/>
      <c r="K46" s="49"/>
      <c r="L46" s="14" t="s">
        <v>156</v>
      </c>
      <c r="M46" s="49"/>
      <c r="N46" s="49"/>
      <c r="O46" s="49"/>
      <c r="P46" s="49"/>
      <c r="Q46" s="49"/>
      <c r="R46" s="49"/>
      <c r="S46" s="49"/>
    </row>
    <row r="47" spans="2:19" s="4" customFormat="1" ht="18.600000000000001" thickBot="1" x14ac:dyDescent="0.35">
      <c r="B47" s="14" t="s">
        <v>162</v>
      </c>
      <c r="C47" s="2">
        <v>46.800000000000004</v>
      </c>
      <c r="D47" s="3">
        <f>C47*E47</f>
        <v>0</v>
      </c>
      <c r="E47" s="31">
        <f>SUM(G47:K47,M47:S47)</f>
        <v>0</v>
      </c>
      <c r="F47" s="14" t="s">
        <v>32</v>
      </c>
      <c r="G47" s="49"/>
      <c r="H47" s="49"/>
      <c r="I47" s="49"/>
      <c r="J47" s="49"/>
      <c r="K47" s="49"/>
      <c r="L47" s="14" t="s">
        <v>33</v>
      </c>
      <c r="M47" s="49"/>
      <c r="N47" s="49"/>
      <c r="O47" s="49"/>
      <c r="P47" s="49"/>
      <c r="Q47" s="49"/>
      <c r="R47" s="49"/>
      <c r="S47" s="49"/>
    </row>
    <row r="48" spans="2:19" s="17" customFormat="1" ht="6.6" x14ac:dyDescent="0.3">
      <c r="O48" s="18"/>
    </row>
    <row r="49" spans="2:19" ht="21.6" thickBot="1" x14ac:dyDescent="0.35">
      <c r="B49" s="26" t="s">
        <v>210</v>
      </c>
      <c r="C49" s="59" t="s">
        <v>0</v>
      </c>
      <c r="D49" s="51" t="s">
        <v>1</v>
      </c>
      <c r="E49" s="61"/>
      <c r="F49" s="60" t="s">
        <v>118</v>
      </c>
      <c r="G49" s="12" t="s">
        <v>20</v>
      </c>
      <c r="H49" s="12" t="s">
        <v>16</v>
      </c>
      <c r="I49" s="12" t="s">
        <v>17</v>
      </c>
      <c r="J49" s="12" t="s">
        <v>18</v>
      </c>
      <c r="K49" s="12" t="s">
        <v>19</v>
      </c>
      <c r="L49" s="60" t="s">
        <v>118</v>
      </c>
      <c r="M49" s="13" t="s">
        <v>13</v>
      </c>
      <c r="N49" s="13" t="s">
        <v>2</v>
      </c>
      <c r="O49" s="13" t="s">
        <v>3</v>
      </c>
      <c r="P49" s="13" t="s">
        <v>4</v>
      </c>
      <c r="Q49" s="13" t="s">
        <v>5</v>
      </c>
      <c r="R49" s="13" t="s">
        <v>6</v>
      </c>
      <c r="S49" s="13" t="s">
        <v>21</v>
      </c>
    </row>
    <row r="50" spans="2:19" s="4" customFormat="1" ht="18.600000000000001" thickBot="1" x14ac:dyDescent="0.35">
      <c r="B50" s="14" t="s">
        <v>183</v>
      </c>
      <c r="C50" s="2">
        <v>29.25</v>
      </c>
      <c r="D50" s="3">
        <f>C50*E50</f>
        <v>0</v>
      </c>
      <c r="E50" s="31">
        <f>SUM(G50:K50)</f>
        <v>0</v>
      </c>
      <c r="F50" s="14" t="s">
        <v>34</v>
      </c>
      <c r="G50" s="49"/>
      <c r="H50" s="49"/>
      <c r="I50" s="49"/>
      <c r="J50" s="49"/>
      <c r="K50" s="49"/>
      <c r="L50" s="127" t="s">
        <v>155</v>
      </c>
      <c r="M50" s="128"/>
      <c r="N50" s="128"/>
      <c r="O50" s="128"/>
      <c r="P50" s="128"/>
      <c r="Q50" s="128"/>
      <c r="R50" s="128"/>
      <c r="S50" s="129"/>
    </row>
    <row r="51" spans="2:19" s="4" customFormat="1" ht="18.600000000000001" thickBot="1" x14ac:dyDescent="0.35">
      <c r="B51" s="84" t="s">
        <v>223</v>
      </c>
      <c r="C51" s="2">
        <v>49.725000000000001</v>
      </c>
      <c r="D51" s="3">
        <f>C51*E51</f>
        <v>0</v>
      </c>
      <c r="E51" s="31">
        <f>SUM(G51:K51,M51:S51)</f>
        <v>0</v>
      </c>
      <c r="F51" s="14" t="s">
        <v>163</v>
      </c>
      <c r="G51" s="49"/>
      <c r="H51" s="49"/>
      <c r="I51" s="49"/>
      <c r="J51" s="49"/>
      <c r="K51" s="49"/>
      <c r="L51" s="14" t="s">
        <v>164</v>
      </c>
      <c r="M51" s="49"/>
      <c r="N51" s="49"/>
      <c r="O51" s="49"/>
      <c r="P51" s="49"/>
      <c r="Q51" s="49"/>
      <c r="R51" s="49"/>
      <c r="S51" s="49"/>
    </row>
    <row r="52" spans="2:19" s="4" customFormat="1" ht="18.600000000000001" thickBot="1" x14ac:dyDescent="0.35">
      <c r="B52" s="14" t="s">
        <v>166</v>
      </c>
      <c r="C52" s="2">
        <v>34.450000000000003</v>
      </c>
      <c r="D52" s="3">
        <f>C52*E52</f>
        <v>0</v>
      </c>
      <c r="E52" s="31">
        <f>SUM(G52:K52)</f>
        <v>0</v>
      </c>
      <c r="F52" s="14" t="s">
        <v>22</v>
      </c>
      <c r="G52" s="49"/>
      <c r="H52" s="49"/>
      <c r="I52" s="49"/>
      <c r="J52" s="49"/>
      <c r="K52" s="49"/>
      <c r="L52" s="111" t="s">
        <v>155</v>
      </c>
      <c r="M52" s="112"/>
      <c r="N52" s="112"/>
      <c r="O52" s="112"/>
      <c r="P52" s="112"/>
      <c r="Q52" s="112"/>
      <c r="R52" s="112"/>
      <c r="S52" s="113"/>
    </row>
    <row r="53" spans="2:19" s="4" customFormat="1" ht="18.600000000000001" thickBot="1" x14ac:dyDescent="0.35">
      <c r="B53" s="14" t="s">
        <v>167</v>
      </c>
      <c r="C53" s="2">
        <v>60.774999999999999</v>
      </c>
      <c r="D53" s="3">
        <f t="shared" ref="D53:D54" si="5">C53*E53</f>
        <v>0</v>
      </c>
      <c r="E53" s="31">
        <f>SUM(M53:S53)</f>
        <v>0</v>
      </c>
      <c r="F53" s="86" t="s">
        <v>30</v>
      </c>
      <c r="G53" s="87"/>
      <c r="H53" s="87"/>
      <c r="I53" s="87"/>
      <c r="J53" s="87"/>
      <c r="K53" s="87"/>
      <c r="L53" s="14" t="s">
        <v>165</v>
      </c>
      <c r="M53" s="49"/>
      <c r="N53" s="49"/>
      <c r="O53" s="49"/>
      <c r="P53" s="49"/>
      <c r="Q53" s="49"/>
      <c r="R53" s="49"/>
      <c r="S53" s="49"/>
    </row>
    <row r="54" spans="2:19" s="4" customFormat="1" ht="18.600000000000001" thickBot="1" x14ac:dyDescent="0.35">
      <c r="B54" s="14" t="s">
        <v>168</v>
      </c>
      <c r="C54" s="2">
        <v>49.725000000000001</v>
      </c>
      <c r="D54" s="3">
        <f t="shared" si="5"/>
        <v>0</v>
      </c>
      <c r="E54" s="31">
        <f>SUM(G54:K54)</f>
        <v>0</v>
      </c>
      <c r="F54" s="14" t="s">
        <v>47</v>
      </c>
      <c r="G54" s="49"/>
      <c r="H54" s="49"/>
      <c r="I54" s="49"/>
      <c r="J54" s="49"/>
      <c r="K54" s="49"/>
      <c r="L54" s="104" t="s">
        <v>155</v>
      </c>
      <c r="M54" s="105"/>
      <c r="N54" s="105"/>
      <c r="O54" s="105"/>
      <c r="P54" s="105"/>
      <c r="Q54" s="105"/>
      <c r="R54" s="105"/>
      <c r="S54" s="106"/>
    </row>
    <row r="55" spans="2:19" s="17" customFormat="1" ht="6.6" x14ac:dyDescent="0.3">
      <c r="O55" s="18"/>
    </row>
    <row r="56" spans="2:19" ht="21.6" thickBot="1" x14ac:dyDescent="0.35">
      <c r="B56" s="26" t="s">
        <v>209</v>
      </c>
      <c r="C56" s="59" t="s">
        <v>0</v>
      </c>
      <c r="D56" s="51" t="s">
        <v>1</v>
      </c>
      <c r="E56" s="61"/>
      <c r="F56" s="60" t="s">
        <v>118</v>
      </c>
      <c r="G56" s="12" t="s">
        <v>20</v>
      </c>
      <c r="H56" s="12" t="s">
        <v>16</v>
      </c>
      <c r="I56" s="12" t="s">
        <v>17</v>
      </c>
      <c r="J56" s="12" t="s">
        <v>18</v>
      </c>
      <c r="K56" s="12" t="s">
        <v>19</v>
      </c>
      <c r="L56" s="60" t="s">
        <v>118</v>
      </c>
      <c r="M56" s="13" t="s">
        <v>13</v>
      </c>
      <c r="N56" s="13" t="s">
        <v>2</v>
      </c>
      <c r="O56" s="13" t="s">
        <v>3</v>
      </c>
      <c r="P56" s="13" t="s">
        <v>4</v>
      </c>
      <c r="Q56" s="13" t="s">
        <v>5</v>
      </c>
      <c r="R56" s="13" t="s">
        <v>6</v>
      </c>
      <c r="S56" s="13" t="s">
        <v>21</v>
      </c>
    </row>
    <row r="57" spans="2:19" s="4" customFormat="1" ht="18.600000000000001" thickBot="1" x14ac:dyDescent="0.35">
      <c r="B57" s="84" t="s">
        <v>222</v>
      </c>
      <c r="C57" s="2">
        <v>38.675000000000004</v>
      </c>
      <c r="D57" s="3">
        <f t="shared" ref="D57:D62" si="6">C57*E57</f>
        <v>0</v>
      </c>
      <c r="E57" s="31">
        <f>SUM(G57:K57,M57:S57)</f>
        <v>0</v>
      </c>
      <c r="F57" s="14" t="s">
        <v>170</v>
      </c>
      <c r="G57" s="49"/>
      <c r="H57" s="49"/>
      <c r="I57" s="49"/>
      <c r="J57" s="49"/>
      <c r="K57" s="49"/>
      <c r="L57" s="14" t="s">
        <v>171</v>
      </c>
      <c r="M57" s="49"/>
      <c r="N57" s="49"/>
      <c r="O57" s="49"/>
      <c r="P57" s="49"/>
      <c r="Q57" s="49"/>
      <c r="R57" s="49"/>
      <c r="S57" s="49"/>
    </row>
    <row r="58" spans="2:19" s="4" customFormat="1" ht="18.600000000000001" thickBot="1" x14ac:dyDescent="0.35">
      <c r="B58" s="14" t="s">
        <v>181</v>
      </c>
      <c r="C58" s="2">
        <v>44.2</v>
      </c>
      <c r="D58" s="3">
        <f t="shared" si="6"/>
        <v>0</v>
      </c>
      <c r="E58" s="31">
        <f>SUM(M58:S58)</f>
        <v>0</v>
      </c>
      <c r="F58" s="86" t="s">
        <v>30</v>
      </c>
      <c r="G58" s="87"/>
      <c r="H58" s="87"/>
      <c r="I58" s="87"/>
      <c r="J58" s="87"/>
      <c r="K58" s="87"/>
      <c r="L58" s="14" t="s">
        <v>172</v>
      </c>
      <c r="M58" s="49"/>
      <c r="N58" s="49"/>
      <c r="O58" s="49"/>
      <c r="P58" s="49"/>
      <c r="Q58" s="49"/>
      <c r="R58" s="49"/>
      <c r="S58" s="49"/>
    </row>
    <row r="59" spans="2:19" s="4" customFormat="1" ht="18.600000000000001" thickBot="1" x14ac:dyDescent="0.35">
      <c r="B59" s="14" t="s">
        <v>182</v>
      </c>
      <c r="C59" s="2">
        <v>38.675000000000004</v>
      </c>
      <c r="D59" s="3">
        <f t="shared" si="6"/>
        <v>0</v>
      </c>
      <c r="E59" s="31">
        <f>SUM(G59:K59)</f>
        <v>0</v>
      </c>
      <c r="F59" s="71" t="s">
        <v>50</v>
      </c>
      <c r="G59" s="49"/>
      <c r="H59" s="49"/>
      <c r="I59" s="49"/>
      <c r="J59" s="49"/>
      <c r="K59" s="49"/>
      <c r="L59" s="104" t="s">
        <v>155</v>
      </c>
      <c r="M59" s="105"/>
      <c r="N59" s="105"/>
      <c r="O59" s="105"/>
      <c r="P59" s="105"/>
      <c r="Q59" s="105"/>
      <c r="R59" s="105"/>
      <c r="S59" s="106"/>
    </row>
    <row r="60" spans="2:19" s="4" customFormat="1" ht="18.600000000000001" thickBot="1" x14ac:dyDescent="0.35">
      <c r="B60" s="14" t="s">
        <v>179</v>
      </c>
      <c r="C60" s="2">
        <v>27.625</v>
      </c>
      <c r="D60" s="3">
        <f t="shared" si="6"/>
        <v>0</v>
      </c>
      <c r="E60" s="31">
        <f>SUM(M60:S60)</f>
        <v>0</v>
      </c>
      <c r="F60" s="107" t="s">
        <v>30</v>
      </c>
      <c r="G60" s="108"/>
      <c r="H60" s="108"/>
      <c r="I60" s="108"/>
      <c r="J60" s="108"/>
      <c r="K60" s="108"/>
      <c r="L60" s="15" t="s">
        <v>173</v>
      </c>
      <c r="M60" s="49"/>
      <c r="N60" s="49"/>
      <c r="O60" s="49"/>
      <c r="P60" s="49"/>
      <c r="Q60" s="49"/>
      <c r="R60" s="49"/>
      <c r="S60" s="49"/>
    </row>
    <row r="61" spans="2:19" s="4" customFormat="1" ht="18.600000000000001" thickBot="1" x14ac:dyDescent="0.35">
      <c r="B61" s="14" t="s">
        <v>180</v>
      </c>
      <c r="C61" s="2">
        <v>27.625</v>
      </c>
      <c r="D61" s="3">
        <f t="shared" si="6"/>
        <v>0</v>
      </c>
      <c r="E61" s="31">
        <f>SUM(M61:S61)</f>
        <v>0</v>
      </c>
      <c r="F61" s="107" t="s">
        <v>30</v>
      </c>
      <c r="G61" s="107"/>
      <c r="H61" s="107"/>
      <c r="I61" s="107"/>
      <c r="J61" s="107"/>
      <c r="K61" s="107"/>
      <c r="L61" s="15" t="s">
        <v>174</v>
      </c>
      <c r="M61" s="49"/>
      <c r="N61" s="49"/>
      <c r="O61" s="49"/>
      <c r="P61" s="49"/>
      <c r="Q61" s="49"/>
      <c r="R61" s="49"/>
      <c r="S61" s="49"/>
    </row>
    <row r="62" spans="2:19" s="4" customFormat="1" ht="18.600000000000001" thickBot="1" x14ac:dyDescent="0.35">
      <c r="B62" s="14" t="s">
        <v>175</v>
      </c>
      <c r="C62" s="2">
        <v>23.400000000000002</v>
      </c>
      <c r="D62" s="3">
        <f t="shared" si="6"/>
        <v>0</v>
      </c>
      <c r="E62" s="31">
        <f>SUM(G62:K62,M62:S62)</f>
        <v>0</v>
      </c>
      <c r="F62" s="14" t="s">
        <v>48</v>
      </c>
      <c r="G62" s="49"/>
      <c r="H62" s="49"/>
      <c r="I62" s="49"/>
      <c r="J62" s="49"/>
      <c r="K62" s="49"/>
      <c r="L62" s="14" t="s">
        <v>49</v>
      </c>
      <c r="M62" s="49"/>
      <c r="N62" s="49"/>
      <c r="O62" s="49"/>
      <c r="P62" s="49"/>
      <c r="Q62" s="49"/>
      <c r="R62" s="49"/>
      <c r="S62" s="49"/>
    </row>
    <row r="63" spans="2:19" s="17" customFormat="1" ht="6.6" x14ac:dyDescent="0.3">
      <c r="O63" s="18"/>
    </row>
    <row r="64" spans="2:19" ht="21.6" thickBot="1" x14ac:dyDescent="0.35">
      <c r="B64" s="26" t="s">
        <v>176</v>
      </c>
      <c r="C64" s="59" t="s">
        <v>0</v>
      </c>
      <c r="D64" s="51" t="s">
        <v>1</v>
      </c>
      <c r="E64" s="61"/>
      <c r="F64" s="60" t="s">
        <v>118</v>
      </c>
      <c r="G64" s="12" t="s">
        <v>20</v>
      </c>
      <c r="H64" s="12" t="s">
        <v>16</v>
      </c>
      <c r="I64" s="12" t="s">
        <v>17</v>
      </c>
      <c r="J64" s="12" t="s">
        <v>18</v>
      </c>
      <c r="K64" s="12" t="s">
        <v>19</v>
      </c>
      <c r="L64" s="60" t="s">
        <v>118</v>
      </c>
      <c r="M64" s="13" t="s">
        <v>13</v>
      </c>
      <c r="N64" s="13" t="s">
        <v>2</v>
      </c>
      <c r="O64" s="13" t="s">
        <v>3</v>
      </c>
      <c r="P64" s="13" t="s">
        <v>4</v>
      </c>
      <c r="Q64" s="13" t="s">
        <v>5</v>
      </c>
      <c r="R64" s="13" t="s">
        <v>6</v>
      </c>
      <c r="S64" s="13" t="s">
        <v>21</v>
      </c>
    </row>
    <row r="65" spans="2:20" s="4" customFormat="1" ht="18.600000000000001" thickBot="1" x14ac:dyDescent="0.35">
      <c r="B65" s="84" t="s">
        <v>221</v>
      </c>
      <c r="C65" s="2">
        <v>29.25</v>
      </c>
      <c r="D65" s="3">
        <f>C65*E65</f>
        <v>0</v>
      </c>
      <c r="E65" s="31">
        <f>SUM(G65:K65,M65:S65)</f>
        <v>0</v>
      </c>
      <c r="F65" s="14" t="s">
        <v>35</v>
      </c>
      <c r="G65" s="49"/>
      <c r="H65" s="49"/>
      <c r="I65" s="49"/>
      <c r="J65" s="49"/>
      <c r="K65" s="49"/>
      <c r="L65" s="14" t="s">
        <v>23</v>
      </c>
      <c r="M65" s="49"/>
      <c r="N65" s="49"/>
      <c r="O65" s="49"/>
      <c r="P65" s="49"/>
      <c r="Q65" s="49"/>
      <c r="R65" s="49"/>
      <c r="S65" s="49"/>
    </row>
    <row r="66" spans="2:20" s="4" customFormat="1" ht="18.600000000000001" thickBot="1" x14ac:dyDescent="0.35">
      <c r="B66" s="14" t="s">
        <v>178</v>
      </c>
      <c r="C66" s="2">
        <v>29.25</v>
      </c>
      <c r="D66" s="3">
        <f>C66*E66</f>
        <v>0</v>
      </c>
      <c r="E66" s="31">
        <f>SUM(M66:S66)</f>
        <v>0</v>
      </c>
      <c r="F66" s="86" t="s">
        <v>30</v>
      </c>
      <c r="G66" s="87"/>
      <c r="H66" s="87"/>
      <c r="I66" s="87"/>
      <c r="J66" s="87"/>
      <c r="K66" s="87"/>
      <c r="L66" s="14" t="s">
        <v>177</v>
      </c>
      <c r="M66" s="49"/>
      <c r="N66" s="49"/>
      <c r="O66" s="49"/>
      <c r="P66" s="49"/>
      <c r="Q66" s="49"/>
      <c r="R66" s="49"/>
      <c r="S66" s="49"/>
    </row>
    <row r="67" spans="2:20" s="4" customFormat="1" ht="18.600000000000001" thickBot="1" x14ac:dyDescent="0.35">
      <c r="B67" s="14" t="s">
        <v>184</v>
      </c>
      <c r="C67" s="2">
        <v>32.175000000000004</v>
      </c>
      <c r="D67" s="3">
        <f>C67*E67</f>
        <v>0</v>
      </c>
      <c r="E67" s="31">
        <f>SUM(M67:S67)</f>
        <v>0</v>
      </c>
      <c r="F67" s="86" t="s">
        <v>30</v>
      </c>
      <c r="G67" s="87"/>
      <c r="H67" s="87"/>
      <c r="I67" s="87"/>
      <c r="J67" s="87"/>
      <c r="K67" s="137"/>
      <c r="L67" s="14" t="s">
        <v>31</v>
      </c>
      <c r="M67" s="49"/>
      <c r="N67" s="49"/>
      <c r="O67" s="49"/>
      <c r="P67" s="49"/>
      <c r="Q67" s="49"/>
      <c r="R67" s="49"/>
      <c r="S67" s="49"/>
    </row>
    <row r="68" spans="2:20" s="17" customFormat="1" ht="6.6" x14ac:dyDescent="0.3">
      <c r="O68" s="18"/>
    </row>
    <row r="69" spans="2:20" ht="21.6" thickBot="1" x14ac:dyDescent="0.35">
      <c r="B69" s="26" t="s">
        <v>193</v>
      </c>
      <c r="C69" s="59" t="s">
        <v>0</v>
      </c>
      <c r="D69" s="51" t="s">
        <v>1</v>
      </c>
      <c r="E69" s="61"/>
      <c r="F69" s="60" t="s">
        <v>118</v>
      </c>
      <c r="G69" s="12" t="s">
        <v>20</v>
      </c>
      <c r="H69" s="12" t="s">
        <v>16</v>
      </c>
      <c r="I69" s="12" t="s">
        <v>17</v>
      </c>
      <c r="J69" s="12" t="s">
        <v>18</v>
      </c>
      <c r="K69" s="12" t="s">
        <v>19</v>
      </c>
      <c r="L69" s="60" t="s">
        <v>118</v>
      </c>
      <c r="M69" s="13" t="s">
        <v>13</v>
      </c>
      <c r="N69" s="13" t="s">
        <v>2</v>
      </c>
      <c r="O69" s="13" t="s">
        <v>3</v>
      </c>
      <c r="P69" s="13" t="s">
        <v>4</v>
      </c>
      <c r="Q69" s="13" t="s">
        <v>5</v>
      </c>
      <c r="R69" s="13" t="s">
        <v>6</v>
      </c>
      <c r="S69" s="13" t="s">
        <v>21</v>
      </c>
    </row>
    <row r="70" spans="2:20" s="4" customFormat="1" ht="18.600000000000001" thickBot="1" x14ac:dyDescent="0.35">
      <c r="B70" s="14" t="s">
        <v>185</v>
      </c>
      <c r="C70" s="2">
        <v>46.800000000000004</v>
      </c>
      <c r="D70" s="3">
        <f t="shared" ref="D70" si="7">C70*E70</f>
        <v>0</v>
      </c>
      <c r="E70" s="31">
        <f>SUM(G70:K70,M70:S70)</f>
        <v>0</v>
      </c>
      <c r="F70" s="14" t="s">
        <v>109</v>
      </c>
      <c r="G70" s="49"/>
      <c r="H70" s="49"/>
      <c r="I70" s="49"/>
      <c r="J70" s="49"/>
      <c r="K70" s="49"/>
      <c r="L70" s="14" t="s">
        <v>110</v>
      </c>
      <c r="M70" s="49"/>
      <c r="N70" s="49"/>
      <c r="O70" s="49"/>
      <c r="P70" s="49"/>
      <c r="Q70" s="49"/>
      <c r="R70" s="49"/>
      <c r="S70" s="49"/>
    </row>
    <row r="71" spans="2:20" s="4" customFormat="1" ht="18.600000000000001" thickBot="1" x14ac:dyDescent="0.35">
      <c r="B71" s="14" t="s">
        <v>186</v>
      </c>
      <c r="C71" s="2">
        <v>34.450000000000003</v>
      </c>
      <c r="D71" s="3">
        <f t="shared" ref="D71" si="8">C71*E71</f>
        <v>0</v>
      </c>
      <c r="E71" s="31">
        <f>SUM(G71:K71)</f>
        <v>0</v>
      </c>
      <c r="F71" s="14" t="s">
        <v>46</v>
      </c>
      <c r="G71" s="49"/>
      <c r="H71" s="49"/>
      <c r="I71" s="49"/>
      <c r="J71" s="49"/>
      <c r="K71" s="49"/>
      <c r="L71" s="104" t="s">
        <v>155</v>
      </c>
      <c r="M71" s="105"/>
      <c r="N71" s="105"/>
      <c r="O71" s="105"/>
      <c r="P71" s="105"/>
      <c r="Q71" s="105"/>
      <c r="R71" s="105"/>
      <c r="S71" s="106"/>
    </row>
    <row r="72" spans="2:20" s="4" customFormat="1" ht="18.600000000000001" thickBot="1" x14ac:dyDescent="0.35">
      <c r="B72" s="14" t="s">
        <v>187</v>
      </c>
      <c r="C72" s="2">
        <v>66.3</v>
      </c>
      <c r="D72" s="3">
        <f>C72*E72</f>
        <v>0</v>
      </c>
      <c r="E72" s="31">
        <f>SUM(M72:S72)</f>
        <v>0</v>
      </c>
      <c r="F72" s="86" t="s">
        <v>30</v>
      </c>
      <c r="G72" s="87"/>
      <c r="H72" s="87"/>
      <c r="I72" s="87"/>
      <c r="J72" s="87"/>
      <c r="K72" s="87"/>
      <c r="L72" s="14" t="s">
        <v>188</v>
      </c>
      <c r="M72" s="49"/>
      <c r="N72" s="49"/>
      <c r="O72" s="49"/>
      <c r="P72" s="49"/>
      <c r="Q72" s="49"/>
      <c r="R72" s="49"/>
      <c r="S72" s="49"/>
    </row>
    <row r="73" spans="2:20" s="4" customFormat="1" ht="18.600000000000001" thickBot="1" x14ac:dyDescent="0.35">
      <c r="B73" s="14" t="s">
        <v>191</v>
      </c>
      <c r="C73" s="2">
        <v>99.45</v>
      </c>
      <c r="D73" s="3">
        <f>C73*E73</f>
        <v>0</v>
      </c>
      <c r="E73" s="31">
        <f>SUM(M73:S73)</f>
        <v>0</v>
      </c>
      <c r="F73" s="86" t="s">
        <v>30</v>
      </c>
      <c r="G73" s="87"/>
      <c r="H73" s="87"/>
      <c r="I73" s="87"/>
      <c r="J73" s="87"/>
      <c r="K73" s="87"/>
      <c r="L73" s="14" t="s">
        <v>189</v>
      </c>
      <c r="M73" s="49"/>
      <c r="N73" s="49"/>
      <c r="O73" s="49"/>
      <c r="P73" s="49"/>
      <c r="Q73" s="49"/>
      <c r="R73" s="49"/>
      <c r="S73" s="49"/>
    </row>
    <row r="74" spans="2:20" s="4" customFormat="1" ht="18.600000000000001" thickBot="1" x14ac:dyDescent="0.35">
      <c r="B74" s="14" t="s">
        <v>192</v>
      </c>
      <c r="C74" s="2">
        <v>121.55</v>
      </c>
      <c r="D74" s="3">
        <f>C74*E74</f>
        <v>0</v>
      </c>
      <c r="E74" s="31">
        <f>SUM(M74:S74)</f>
        <v>0</v>
      </c>
      <c r="F74" s="86" t="s">
        <v>30</v>
      </c>
      <c r="G74" s="87"/>
      <c r="H74" s="87"/>
      <c r="I74" s="87"/>
      <c r="J74" s="87"/>
      <c r="K74" s="87"/>
      <c r="L74" s="15" t="s">
        <v>190</v>
      </c>
      <c r="M74" s="49"/>
      <c r="N74" s="49"/>
      <c r="O74" s="49"/>
      <c r="P74" s="49"/>
      <c r="Q74" s="49"/>
      <c r="R74" s="49"/>
      <c r="S74" s="49"/>
    </row>
    <row r="75" spans="2:20" s="17" customFormat="1" ht="6.6" x14ac:dyDescent="0.3"/>
    <row r="76" spans="2:20" ht="21.6" thickBot="1" x14ac:dyDescent="0.35">
      <c r="B76" s="26" t="s">
        <v>111</v>
      </c>
      <c r="C76" s="44" t="s">
        <v>0</v>
      </c>
      <c r="D76" s="51" t="s">
        <v>1</v>
      </c>
      <c r="E76" s="61"/>
      <c r="F76" s="58" t="s">
        <v>118</v>
      </c>
      <c r="G76" s="64" t="s">
        <v>2</v>
      </c>
      <c r="H76" s="64" t="s">
        <v>3</v>
      </c>
      <c r="K76" s="4"/>
    </row>
    <row r="77" spans="2:20" s="4" customFormat="1" ht="18.600000000000001" thickBot="1" x14ac:dyDescent="0.35">
      <c r="B77" s="14" t="s">
        <v>51</v>
      </c>
      <c r="C77" s="2">
        <v>9.75</v>
      </c>
      <c r="D77" s="3">
        <f>C77*E77</f>
        <v>0</v>
      </c>
      <c r="E77" s="33">
        <f>SUM(G77:H77)</f>
        <v>0</v>
      </c>
      <c r="F77" s="57" t="s">
        <v>112</v>
      </c>
      <c r="G77" s="49"/>
      <c r="H77" s="49"/>
    </row>
    <row r="78" spans="2:20" ht="21.6" thickBot="1" x14ac:dyDescent="0.35">
      <c r="B78" s="26" t="s">
        <v>208</v>
      </c>
      <c r="C78" s="52" t="s">
        <v>0</v>
      </c>
      <c r="D78" s="51" t="s">
        <v>1</v>
      </c>
      <c r="E78" s="61"/>
      <c r="F78" s="53" t="s">
        <v>118</v>
      </c>
      <c r="G78" s="63" t="s">
        <v>7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2:20" s="4" customFormat="1" ht="18.600000000000001" thickBot="1" x14ac:dyDescent="0.35">
      <c r="B79" s="72" t="s">
        <v>60</v>
      </c>
      <c r="C79" s="2">
        <v>11.700000000000001</v>
      </c>
      <c r="D79" s="22">
        <f t="shared" ref="D79" si="9">C79*E79</f>
        <v>0</v>
      </c>
      <c r="E79" s="33">
        <f t="shared" ref="E79:E88" si="10">SUM(G79)</f>
        <v>0</v>
      </c>
      <c r="F79" s="21" t="s">
        <v>194</v>
      </c>
      <c r="G79" s="49"/>
      <c r="H79" s="1"/>
    </row>
    <row r="80" spans="2:20" s="4" customFormat="1" ht="18.600000000000001" thickBot="1" x14ac:dyDescent="0.35">
      <c r="B80" s="72" t="s">
        <v>195</v>
      </c>
      <c r="C80" s="2">
        <v>14.3</v>
      </c>
      <c r="D80" s="22">
        <f t="shared" ref="D80:D88" si="11">C80*E80</f>
        <v>0</v>
      </c>
      <c r="E80" s="33">
        <f t="shared" si="10"/>
        <v>0</v>
      </c>
      <c r="F80" s="71" t="s">
        <v>12</v>
      </c>
      <c r="G80" s="49"/>
      <c r="H80" s="1"/>
    </row>
    <row r="81" spans="2:13" s="4" customFormat="1" ht="18.600000000000001" thickBot="1" x14ac:dyDescent="0.35">
      <c r="B81" s="74" t="s">
        <v>196</v>
      </c>
      <c r="C81" s="2">
        <v>13</v>
      </c>
      <c r="D81" s="3">
        <f t="shared" ref="D81:D83" si="12">C81*E81</f>
        <v>0</v>
      </c>
      <c r="E81" s="31">
        <f t="shared" si="10"/>
        <v>0</v>
      </c>
      <c r="F81" s="75" t="s">
        <v>12</v>
      </c>
      <c r="G81" s="49"/>
      <c r="H81" s="1"/>
    </row>
    <row r="82" spans="2:13" s="4" customFormat="1" ht="18.600000000000001" thickBot="1" x14ac:dyDescent="0.35">
      <c r="B82" s="74" t="s">
        <v>206</v>
      </c>
      <c r="C82" s="2">
        <v>87.75</v>
      </c>
      <c r="D82" s="3">
        <f>C82*E82</f>
        <v>0</v>
      </c>
      <c r="E82" s="34">
        <f t="shared" si="10"/>
        <v>0</v>
      </c>
      <c r="F82" s="19" t="s">
        <v>59</v>
      </c>
      <c r="G82" s="49"/>
      <c r="H82" s="1"/>
    </row>
    <row r="83" spans="2:13" s="4" customFormat="1" ht="18.600000000000001" thickBot="1" x14ac:dyDescent="0.35">
      <c r="B83" s="14" t="s">
        <v>204</v>
      </c>
      <c r="C83" s="2">
        <v>40.950000000000003</v>
      </c>
      <c r="D83" s="3">
        <f t="shared" si="12"/>
        <v>0</v>
      </c>
      <c r="E83" s="31">
        <f t="shared" si="10"/>
        <v>0</v>
      </c>
      <c r="F83" s="15" t="s">
        <v>205</v>
      </c>
      <c r="G83" s="49"/>
      <c r="H83" s="1"/>
    </row>
    <row r="84" spans="2:13" s="4" customFormat="1" ht="18.600000000000001" thickBot="1" x14ac:dyDescent="0.35">
      <c r="B84" s="14" t="s">
        <v>198</v>
      </c>
      <c r="C84" s="2">
        <v>35.1</v>
      </c>
      <c r="D84" s="3">
        <f t="shared" si="11"/>
        <v>0</v>
      </c>
      <c r="E84" s="31">
        <f t="shared" si="10"/>
        <v>0</v>
      </c>
      <c r="F84" s="14" t="s">
        <v>200</v>
      </c>
      <c r="G84" s="49"/>
      <c r="H84" s="1"/>
    </row>
    <row r="85" spans="2:13" s="4" customFormat="1" ht="18.600000000000001" thickBot="1" x14ac:dyDescent="0.35">
      <c r="B85" s="14" t="s">
        <v>199</v>
      </c>
      <c r="C85" s="2">
        <v>29.25</v>
      </c>
      <c r="D85" s="3">
        <f>C85*E85</f>
        <v>0</v>
      </c>
      <c r="E85" s="31">
        <f t="shared" si="10"/>
        <v>0</v>
      </c>
      <c r="F85" s="15" t="s">
        <v>56</v>
      </c>
      <c r="G85" s="49"/>
      <c r="H85" s="1"/>
    </row>
    <row r="86" spans="2:13" s="4" customFormat="1" ht="18.600000000000001" thickBot="1" x14ac:dyDescent="0.35">
      <c r="B86" s="14" t="s">
        <v>201</v>
      </c>
      <c r="C86" s="2">
        <v>29.25</v>
      </c>
      <c r="D86" s="3">
        <f t="shared" si="11"/>
        <v>0</v>
      </c>
      <c r="E86" s="31">
        <f t="shared" si="10"/>
        <v>0</v>
      </c>
      <c r="F86" s="15" t="s">
        <v>202</v>
      </c>
      <c r="G86" s="49"/>
      <c r="H86" s="1"/>
    </row>
    <row r="87" spans="2:13" s="4" customFormat="1" ht="18.600000000000001" thickBot="1" x14ac:dyDescent="0.35">
      <c r="B87" s="14" t="s">
        <v>203</v>
      </c>
      <c r="C87" s="2">
        <v>20.475000000000001</v>
      </c>
      <c r="D87" s="3">
        <f t="shared" si="11"/>
        <v>0</v>
      </c>
      <c r="E87" s="31">
        <f t="shared" si="10"/>
        <v>0</v>
      </c>
      <c r="F87" s="15" t="s">
        <v>57</v>
      </c>
      <c r="G87" s="49"/>
      <c r="H87" s="1"/>
    </row>
    <row r="88" spans="2:13" s="4" customFormat="1" ht="18.600000000000001" thickBot="1" x14ac:dyDescent="0.35">
      <c r="B88" s="14" t="s">
        <v>207</v>
      </c>
      <c r="C88" s="2">
        <v>26.324999999999999</v>
      </c>
      <c r="D88" s="3">
        <f t="shared" si="11"/>
        <v>0</v>
      </c>
      <c r="E88" s="31">
        <f t="shared" si="10"/>
        <v>0</v>
      </c>
      <c r="F88" s="15" t="s">
        <v>77</v>
      </c>
      <c r="G88" s="49"/>
      <c r="H88" s="1"/>
    </row>
    <row r="89" spans="2:13" s="17" customFormat="1" ht="7.2" thickBot="1" x14ac:dyDescent="0.35"/>
    <row r="90" spans="2:13" s="4" customFormat="1" ht="18.600000000000001" thickBot="1" x14ac:dyDescent="0.35">
      <c r="B90" s="14" t="s">
        <v>197</v>
      </c>
      <c r="C90" s="2">
        <v>35.1</v>
      </c>
      <c r="D90" s="3">
        <f>C90*E90</f>
        <v>0</v>
      </c>
      <c r="E90" s="31">
        <f>SUM(G90)</f>
        <v>0</v>
      </c>
      <c r="F90" s="15" t="s">
        <v>58</v>
      </c>
      <c r="G90" s="49"/>
      <c r="H90" s="1"/>
    </row>
    <row r="91" spans="2:13" s="17" customFormat="1" ht="6.6" x14ac:dyDescent="0.3"/>
    <row r="92" spans="2:13" ht="21.6" thickBot="1" x14ac:dyDescent="0.35">
      <c r="B92" s="26" t="s">
        <v>55</v>
      </c>
      <c r="C92" s="44" t="s">
        <v>0</v>
      </c>
      <c r="D92" s="51" t="s">
        <v>1</v>
      </c>
      <c r="E92" s="61"/>
      <c r="F92" s="45" t="s">
        <v>118</v>
      </c>
      <c r="G92" s="62" t="s">
        <v>52</v>
      </c>
      <c r="H92" s="62" t="s">
        <v>53</v>
      </c>
      <c r="I92" s="62" t="s">
        <v>54</v>
      </c>
      <c r="J92" s="4"/>
      <c r="K92" s="4"/>
      <c r="L92" s="4"/>
      <c r="M92" s="4"/>
    </row>
    <row r="93" spans="2:13" s="4" customFormat="1" ht="18.600000000000001" thickBot="1" x14ac:dyDescent="0.35">
      <c r="B93" s="14" t="s">
        <v>63</v>
      </c>
      <c r="C93" s="2">
        <v>87.75</v>
      </c>
      <c r="D93" s="3">
        <f>C93*E93</f>
        <v>0</v>
      </c>
      <c r="E93" s="31">
        <f>SUM(I93)</f>
        <v>0</v>
      </c>
      <c r="F93" s="15" t="s">
        <v>61</v>
      </c>
      <c r="G93" s="117"/>
      <c r="H93" s="118"/>
      <c r="I93" s="49"/>
    </row>
    <row r="94" spans="2:13" s="4" customFormat="1" ht="18.600000000000001" thickBot="1" x14ac:dyDescent="0.35">
      <c r="B94" s="71" t="s">
        <v>64</v>
      </c>
      <c r="C94" s="2">
        <v>46.800000000000004</v>
      </c>
      <c r="D94" s="22">
        <f>C94*E94</f>
        <v>0</v>
      </c>
      <c r="E94" s="33">
        <f>SUM(I94)</f>
        <v>0</v>
      </c>
      <c r="F94" s="21" t="s">
        <v>62</v>
      </c>
      <c r="G94" s="119"/>
      <c r="H94" s="120"/>
      <c r="I94" s="49"/>
    </row>
    <row r="95" spans="2:13" s="4" customFormat="1" ht="18.600000000000001" thickBot="1" x14ac:dyDescent="0.35">
      <c r="B95" s="14" t="s">
        <v>66</v>
      </c>
      <c r="C95" s="2">
        <v>35.1</v>
      </c>
      <c r="D95" s="3">
        <f>C95*E95</f>
        <v>0</v>
      </c>
      <c r="E95" s="31">
        <f>SUM(I95)</f>
        <v>0</v>
      </c>
      <c r="F95" s="15" t="s">
        <v>65</v>
      </c>
      <c r="G95" s="119"/>
      <c r="H95" s="120"/>
      <c r="I95" s="49"/>
    </row>
    <row r="96" spans="2:13" s="4" customFormat="1" ht="18.600000000000001" thickBot="1" x14ac:dyDescent="0.35">
      <c r="B96" s="14" t="s">
        <v>67</v>
      </c>
      <c r="C96" s="2">
        <v>29.25</v>
      </c>
      <c r="D96" s="3">
        <f>C96*E96</f>
        <v>0</v>
      </c>
      <c r="E96" s="31">
        <f>SUM(H96)</f>
        <v>0</v>
      </c>
      <c r="F96" s="70" t="s">
        <v>68</v>
      </c>
      <c r="G96" s="76"/>
      <c r="H96" s="49"/>
      <c r="I96" s="24"/>
    </row>
    <row r="97" spans="2:19" s="4" customFormat="1" ht="18.600000000000001" thickBot="1" x14ac:dyDescent="0.35">
      <c r="B97" s="73" t="s">
        <v>69</v>
      </c>
      <c r="C97" s="2">
        <v>17.55</v>
      </c>
      <c r="D97" s="20">
        <f>C97*E97</f>
        <v>0</v>
      </c>
      <c r="E97" s="34">
        <f>SUM(G97:I97)</f>
        <v>0</v>
      </c>
      <c r="F97" s="19" t="s">
        <v>70</v>
      </c>
      <c r="G97" s="68"/>
      <c r="H97" s="49"/>
      <c r="I97" s="49"/>
    </row>
    <row r="98" spans="2:19" s="17" customFormat="1" ht="6.6" x14ac:dyDescent="0.3"/>
    <row r="99" spans="2:19" s="42" customFormat="1" ht="21.6" thickBot="1" x14ac:dyDescent="0.35">
      <c r="B99" s="43" t="s">
        <v>96</v>
      </c>
      <c r="C99" s="44" t="s">
        <v>0</v>
      </c>
      <c r="D99" s="45" t="s">
        <v>1</v>
      </c>
      <c r="E99" s="61"/>
      <c r="F99" s="45" t="s">
        <v>97</v>
      </c>
      <c r="G99" s="62" t="s">
        <v>7</v>
      </c>
      <c r="H99" s="88" t="s">
        <v>104</v>
      </c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90"/>
    </row>
    <row r="100" spans="2:19" s="42" customFormat="1" ht="21.6" thickBot="1" x14ac:dyDescent="0.35">
      <c r="B100" s="46" t="s">
        <v>98</v>
      </c>
      <c r="C100" s="47">
        <v>0</v>
      </c>
      <c r="D100" s="3">
        <f>C100*G100</f>
        <v>0</v>
      </c>
      <c r="E100" s="31">
        <f>SUM(G100)</f>
        <v>0</v>
      </c>
      <c r="F100" s="48" t="s">
        <v>12</v>
      </c>
      <c r="G100" s="49"/>
      <c r="H100" s="114" t="s">
        <v>117</v>
      </c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6"/>
    </row>
    <row r="101" spans="2:19" s="42" customFormat="1" ht="21.6" thickBot="1" x14ac:dyDescent="0.35">
      <c r="B101" s="46" t="s">
        <v>99</v>
      </c>
      <c r="C101" s="47">
        <v>0</v>
      </c>
      <c r="D101" s="3">
        <f>C101*G101</f>
        <v>0</v>
      </c>
      <c r="E101" s="31">
        <f>SUM(G101)</f>
        <v>0</v>
      </c>
      <c r="F101" s="48" t="s">
        <v>12</v>
      </c>
      <c r="G101" s="49"/>
      <c r="H101" s="114" t="s">
        <v>100</v>
      </c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6"/>
    </row>
    <row r="102" spans="2:19" s="42" customFormat="1" ht="21.6" thickBot="1" x14ac:dyDescent="0.35">
      <c r="B102" s="46" t="s">
        <v>101</v>
      </c>
      <c r="C102" s="47">
        <v>0</v>
      </c>
      <c r="D102" s="3">
        <f>C102*G102</f>
        <v>0</v>
      </c>
      <c r="E102" s="31">
        <f>SUM(G102)</f>
        <v>0</v>
      </c>
      <c r="F102" s="48" t="s">
        <v>12</v>
      </c>
      <c r="G102" s="49"/>
      <c r="H102" s="114" t="s">
        <v>12</v>
      </c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6"/>
    </row>
    <row r="103" spans="2:19" s="42" customFormat="1" ht="21.6" thickBot="1" x14ac:dyDescent="0.35">
      <c r="B103" s="46" t="s">
        <v>102</v>
      </c>
      <c r="C103" s="47">
        <v>0</v>
      </c>
      <c r="D103" s="3">
        <f>C103*G103</f>
        <v>0</v>
      </c>
      <c r="E103" s="31">
        <f>SUM(G103)</f>
        <v>0</v>
      </c>
      <c r="F103" s="48" t="s">
        <v>12</v>
      </c>
      <c r="G103" s="49"/>
      <c r="H103" s="114" t="s">
        <v>12</v>
      </c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6"/>
    </row>
    <row r="104" spans="2:19" s="17" customFormat="1" ht="6.6" x14ac:dyDescent="0.3"/>
    <row r="105" spans="2:19" s="4" customFormat="1" ht="15.6" x14ac:dyDescent="0.3">
      <c r="B105" s="5" t="s">
        <v>231</v>
      </c>
      <c r="C105" s="27" t="s">
        <v>80</v>
      </c>
      <c r="D105" s="8" t="s">
        <v>81</v>
      </c>
      <c r="E105" s="32"/>
      <c r="F105" s="25" t="s">
        <v>91</v>
      </c>
      <c r="G105" s="25" t="s">
        <v>92</v>
      </c>
      <c r="H105" s="25" t="s">
        <v>93</v>
      </c>
      <c r="I105" s="25" t="s">
        <v>94</v>
      </c>
      <c r="J105" s="25" t="s">
        <v>95</v>
      </c>
      <c r="K105" s="1"/>
    </row>
    <row r="106" spans="2:19" s="4" customFormat="1" ht="15.6" x14ac:dyDescent="0.3">
      <c r="B106" s="6" t="s">
        <v>232</v>
      </c>
      <c r="C106" s="27" t="s">
        <v>82</v>
      </c>
      <c r="D106" s="9" t="s">
        <v>12</v>
      </c>
      <c r="E106" s="32"/>
      <c r="F106" s="38"/>
      <c r="G106" s="38"/>
      <c r="H106" s="39"/>
      <c r="I106" s="38"/>
      <c r="J106" s="38"/>
    </row>
    <row r="107" spans="2:19" s="4" customFormat="1" ht="15.6" x14ac:dyDescent="0.3">
      <c r="B107" s="6" t="s">
        <v>233</v>
      </c>
      <c r="C107" s="133"/>
      <c r="D107" s="134"/>
      <c r="E107" s="32"/>
      <c r="F107" s="38"/>
      <c r="G107" s="38"/>
      <c r="H107" s="40"/>
      <c r="I107" s="38"/>
      <c r="J107" s="38"/>
    </row>
    <row r="108" spans="2:19" s="4" customFormat="1" ht="15.6" x14ac:dyDescent="0.3">
      <c r="B108" s="6" t="s">
        <v>234</v>
      </c>
      <c r="C108" s="29" t="s">
        <v>14</v>
      </c>
      <c r="D108" s="3">
        <f>SUM(D5:D8,D11,D14:D16,D20:D21,D25:D32,D35:D37,D40:D42,D45:D47,D50:D54,D57:D62,D65:D67,D70:D74,D77,D79:D88,D90,D93:D97,D100:D103)</f>
        <v>0</v>
      </c>
      <c r="E108" s="32"/>
      <c r="F108" s="38"/>
      <c r="G108" s="38"/>
      <c r="H108" s="41"/>
      <c r="I108" s="38"/>
      <c r="J108" s="38"/>
    </row>
    <row r="109" spans="2:19" s="4" customFormat="1" ht="15.6" x14ac:dyDescent="0.3">
      <c r="B109" s="6" t="s">
        <v>227</v>
      </c>
      <c r="C109" s="35" t="s">
        <v>9</v>
      </c>
      <c r="D109" s="36" t="s">
        <v>12</v>
      </c>
      <c r="E109" s="32"/>
      <c r="F109" s="38"/>
      <c r="G109" s="38"/>
      <c r="H109" s="38"/>
      <c r="I109" s="38"/>
      <c r="J109" s="38"/>
    </row>
    <row r="110" spans="2:19" s="4" customFormat="1" ht="15.6" x14ac:dyDescent="0.3">
      <c r="B110" s="6" t="s">
        <v>235</v>
      </c>
      <c r="C110" s="29" t="s">
        <v>10</v>
      </c>
      <c r="D110" s="7">
        <f>10%*SUM(D108)</f>
        <v>0</v>
      </c>
      <c r="E110" s="32"/>
      <c r="F110" s="38"/>
      <c r="G110" s="38"/>
      <c r="H110" s="38"/>
      <c r="I110" s="38"/>
      <c r="J110" s="38"/>
    </row>
    <row r="111" spans="2:19" s="4" customFormat="1" ht="15.6" x14ac:dyDescent="0.3">
      <c r="B111" s="85" t="s">
        <v>236</v>
      </c>
      <c r="C111" s="28" t="s">
        <v>8</v>
      </c>
      <c r="D111" s="3">
        <f>SUM(D108:D110)</f>
        <v>0</v>
      </c>
      <c r="E111" s="32"/>
      <c r="F111" s="38"/>
      <c r="G111" s="38"/>
      <c r="H111" s="38"/>
      <c r="I111" s="38"/>
      <c r="J111" s="38"/>
    </row>
    <row r="112" spans="2:19" s="30" customFormat="1" ht="15.6" x14ac:dyDescent="0.3">
      <c r="B112" s="4"/>
      <c r="C112" s="4"/>
      <c r="D112" s="4"/>
      <c r="E112" s="32"/>
      <c r="F112" s="38"/>
      <c r="G112" s="38"/>
      <c r="H112" s="38"/>
      <c r="I112" s="38"/>
      <c r="J112" s="38"/>
    </row>
    <row r="113" spans="2:10" s="10" customFormat="1" ht="15.6" x14ac:dyDescent="0.3">
      <c r="B113" s="135" t="s">
        <v>83</v>
      </c>
      <c r="C113" s="136"/>
      <c r="D113" s="37" t="s">
        <v>12</v>
      </c>
      <c r="E113" s="32"/>
      <c r="F113" s="38"/>
      <c r="G113" s="38"/>
      <c r="H113" s="38"/>
      <c r="I113" s="38"/>
      <c r="J113" s="38"/>
    </row>
    <row r="114" spans="2:10" s="10" customFormat="1" ht="15.6" x14ac:dyDescent="0.3">
      <c r="B114" s="130" t="s">
        <v>228</v>
      </c>
      <c r="C114" s="131"/>
      <c r="D114" s="132"/>
      <c r="E114" s="32"/>
      <c r="F114" s="38"/>
      <c r="G114" s="38"/>
      <c r="H114" s="38"/>
      <c r="I114" s="38"/>
      <c r="J114" s="38"/>
    </row>
    <row r="115" spans="2:10" s="10" customFormat="1" ht="15.6" x14ac:dyDescent="0.3">
      <c r="B115" s="11" t="s">
        <v>229</v>
      </c>
      <c r="C115" s="130" t="s">
        <v>230</v>
      </c>
      <c r="D115" s="132"/>
      <c r="E115" s="32"/>
      <c r="F115" s="38"/>
      <c r="G115" s="38"/>
      <c r="H115" s="38"/>
      <c r="I115" s="38"/>
      <c r="J115" s="38"/>
    </row>
    <row r="116" spans="2:10" s="10" customFormat="1" ht="15.6" x14ac:dyDescent="0.3">
      <c r="B116" s="130" t="s">
        <v>11</v>
      </c>
      <c r="C116" s="131"/>
      <c r="D116" s="132"/>
      <c r="E116" s="32"/>
      <c r="F116" s="38"/>
      <c r="G116" s="38"/>
      <c r="H116" s="38"/>
      <c r="I116" s="38"/>
      <c r="J116" s="38"/>
    </row>
    <row r="117" spans="2:10" s="30" customFormat="1" ht="15.6" x14ac:dyDescent="0.3">
      <c r="B117" s="10"/>
      <c r="C117" s="10"/>
      <c r="D117" s="10"/>
      <c r="E117" s="32"/>
      <c r="F117" s="38"/>
      <c r="G117" s="38"/>
      <c r="H117" s="38"/>
      <c r="I117" s="38"/>
      <c r="J117" s="38"/>
    </row>
    <row r="118" spans="2:10" s="10" customFormat="1" ht="15.6" x14ac:dyDescent="0.3">
      <c r="B118" s="124" t="s">
        <v>84</v>
      </c>
      <c r="C118" s="124"/>
      <c r="D118" s="124"/>
      <c r="E118" s="32"/>
      <c r="F118" s="38"/>
      <c r="G118" s="38"/>
      <c r="H118" s="38"/>
      <c r="I118" s="38"/>
      <c r="J118" s="38"/>
    </row>
    <row r="119" spans="2:10" s="10" customFormat="1" ht="15.6" x14ac:dyDescent="0.3">
      <c r="B119" s="124" t="s">
        <v>85</v>
      </c>
      <c r="C119" s="124"/>
      <c r="D119" s="124"/>
      <c r="E119" s="32"/>
      <c r="F119" s="38"/>
      <c r="G119" s="38"/>
      <c r="H119" s="38"/>
      <c r="I119" s="38"/>
      <c r="J119" s="38"/>
    </row>
    <row r="120" spans="2:10" s="10" customFormat="1" ht="15.6" x14ac:dyDescent="0.3">
      <c r="B120" s="124" t="s">
        <v>86</v>
      </c>
      <c r="C120" s="124"/>
      <c r="D120" s="124"/>
      <c r="E120" s="32"/>
      <c r="F120" s="38"/>
      <c r="G120" s="38"/>
      <c r="H120" s="38"/>
      <c r="I120" s="38"/>
      <c r="J120" s="38"/>
    </row>
    <row r="121" spans="2:10" s="10" customFormat="1" ht="15.6" x14ac:dyDescent="0.3">
      <c r="B121" s="124" t="s">
        <v>87</v>
      </c>
      <c r="C121" s="124"/>
      <c r="D121" s="124"/>
      <c r="E121" s="32"/>
      <c r="F121" s="38"/>
      <c r="G121" s="38"/>
      <c r="H121" s="38"/>
      <c r="I121" s="38"/>
      <c r="J121" s="38"/>
    </row>
    <row r="122" spans="2:10" s="10" customFormat="1" ht="15.6" x14ac:dyDescent="0.3">
      <c r="B122" s="124" t="s">
        <v>88</v>
      </c>
      <c r="C122" s="124"/>
      <c r="D122" s="124"/>
      <c r="E122" s="32"/>
      <c r="F122" s="38"/>
      <c r="G122" s="38"/>
      <c r="H122" s="38"/>
      <c r="I122" s="38"/>
      <c r="J122" s="38"/>
    </row>
    <row r="123" spans="2:10" s="10" customFormat="1" ht="15.6" x14ac:dyDescent="0.3">
      <c r="B123" s="122" t="s">
        <v>89</v>
      </c>
      <c r="C123" s="122"/>
      <c r="D123" s="122"/>
      <c r="E123" s="32"/>
      <c r="F123" s="38"/>
      <c r="G123" s="38"/>
      <c r="H123" s="38"/>
      <c r="I123" s="38"/>
      <c r="J123" s="38"/>
    </row>
    <row r="124" spans="2:10" s="10" customFormat="1" ht="15.6" x14ac:dyDescent="0.3">
      <c r="B124" s="125" t="s">
        <v>90</v>
      </c>
      <c r="C124" s="125"/>
      <c r="D124" s="125"/>
      <c r="E124" s="32"/>
      <c r="F124" s="38"/>
      <c r="G124" s="38"/>
      <c r="H124" s="38"/>
      <c r="I124" s="38"/>
      <c r="J124" s="38"/>
    </row>
    <row r="125" spans="2:10" s="10" customFormat="1" ht="15.6" x14ac:dyDescent="0.3">
      <c r="B125" s="125" t="s">
        <v>85</v>
      </c>
      <c r="C125" s="125"/>
      <c r="D125" s="125"/>
      <c r="E125" s="32"/>
      <c r="F125" s="38"/>
      <c r="G125" s="38"/>
      <c r="H125" s="38"/>
      <c r="I125" s="38"/>
      <c r="J125" s="38"/>
    </row>
    <row r="126" spans="2:10" s="10" customFormat="1" ht="15.6" x14ac:dyDescent="0.3">
      <c r="B126" s="125"/>
      <c r="C126" s="125"/>
      <c r="D126" s="125"/>
      <c r="E126" s="32"/>
      <c r="F126" s="38"/>
      <c r="G126" s="38"/>
      <c r="H126" s="38"/>
      <c r="I126" s="38"/>
      <c r="J126" s="38"/>
    </row>
    <row r="127" spans="2:10" s="10" customFormat="1" ht="15.6" x14ac:dyDescent="0.3">
      <c r="B127" s="125"/>
      <c r="C127" s="125"/>
      <c r="D127" s="125"/>
      <c r="E127" s="32"/>
      <c r="F127" s="38"/>
      <c r="G127" s="38"/>
      <c r="H127" s="38"/>
      <c r="I127" s="38"/>
      <c r="J127" s="38"/>
    </row>
    <row r="128" spans="2:10" s="10" customFormat="1" ht="15.6" x14ac:dyDescent="0.3">
      <c r="B128" s="126" t="s">
        <v>114</v>
      </c>
      <c r="C128" s="126"/>
      <c r="D128" s="126"/>
      <c r="E128" s="32"/>
      <c r="F128" s="38"/>
      <c r="G128" s="38"/>
      <c r="H128" s="38"/>
      <c r="I128" s="38"/>
      <c r="J128" s="38"/>
    </row>
    <row r="129" spans="2:10" s="10" customFormat="1" ht="15.6" x14ac:dyDescent="0.3">
      <c r="B129" s="121" t="s">
        <v>115</v>
      </c>
      <c r="C129" s="121"/>
      <c r="D129" s="121"/>
      <c r="E129" s="32"/>
      <c r="F129" s="38"/>
      <c r="G129" s="38"/>
      <c r="H129" s="38"/>
      <c r="I129" s="38"/>
      <c r="J129" s="38"/>
    </row>
    <row r="130" spans="2:10" s="10" customFormat="1" ht="15.6" x14ac:dyDescent="0.3">
      <c r="B130" s="122" t="s">
        <v>76</v>
      </c>
      <c r="C130" s="122"/>
      <c r="D130" s="122"/>
      <c r="E130" s="32"/>
      <c r="F130" s="38"/>
      <c r="G130" s="38"/>
      <c r="H130" s="38"/>
      <c r="I130" s="38"/>
      <c r="J130" s="38"/>
    </row>
    <row r="131" spans="2:10" s="10" customFormat="1" ht="15.6" x14ac:dyDescent="0.3">
      <c r="B131" s="123" t="s">
        <v>116</v>
      </c>
      <c r="C131" s="123"/>
      <c r="D131" s="123"/>
      <c r="E131" s="32"/>
      <c r="F131" s="38"/>
      <c r="G131" s="38"/>
      <c r="H131" s="38"/>
      <c r="I131" s="38"/>
      <c r="J131" s="38"/>
    </row>
  </sheetData>
  <mergeCells count="55">
    <mergeCell ref="B131:D131"/>
    <mergeCell ref="B121:D121"/>
    <mergeCell ref="B122:D122"/>
    <mergeCell ref="B124:D124"/>
    <mergeCell ref="B125:D125"/>
    <mergeCell ref="B126:D126"/>
    <mergeCell ref="B127:D127"/>
    <mergeCell ref="B128:D128"/>
    <mergeCell ref="B123:D123"/>
    <mergeCell ref="H101:S101"/>
    <mergeCell ref="G93:H95"/>
    <mergeCell ref="B129:D129"/>
    <mergeCell ref="B130:D130"/>
    <mergeCell ref="H102:S102"/>
    <mergeCell ref="H103:S103"/>
    <mergeCell ref="B118:D118"/>
    <mergeCell ref="B116:D116"/>
    <mergeCell ref="C107:D107"/>
    <mergeCell ref="C115:D115"/>
    <mergeCell ref="B114:D114"/>
    <mergeCell ref="B113:C113"/>
    <mergeCell ref="B119:D119"/>
    <mergeCell ref="B120:D120"/>
    <mergeCell ref="H100:S100"/>
    <mergeCell ref="L71:S71"/>
    <mergeCell ref="F73:K73"/>
    <mergeCell ref="F36:K36"/>
    <mergeCell ref="C23:C24"/>
    <mergeCell ref="C18:C19"/>
    <mergeCell ref="L52:S52"/>
    <mergeCell ref="F58:K58"/>
    <mergeCell ref="F53:K53"/>
    <mergeCell ref="L54:S54"/>
    <mergeCell ref="F35:K35"/>
    <mergeCell ref="F37:K37"/>
    <mergeCell ref="L50:S50"/>
    <mergeCell ref="F61:K61"/>
    <mergeCell ref="F72:K72"/>
    <mergeCell ref="F67:K67"/>
    <mergeCell ref="F74:K74"/>
    <mergeCell ref="H99:S99"/>
    <mergeCell ref="B18:B19"/>
    <mergeCell ref="B23:B24"/>
    <mergeCell ref="B1:S1"/>
    <mergeCell ref="B2:S2"/>
    <mergeCell ref="B3:S3"/>
    <mergeCell ref="D23:D24"/>
    <mergeCell ref="D18:D19"/>
    <mergeCell ref="E18:E19"/>
    <mergeCell ref="E23:E24"/>
    <mergeCell ref="F8:K8"/>
    <mergeCell ref="G11:I11"/>
    <mergeCell ref="L59:S59"/>
    <mergeCell ref="F60:K60"/>
    <mergeCell ref="F66:K66"/>
  </mergeCells>
  <phoneticPr fontId="15" type="noConversion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PUMA PRICING &amp;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is Football</dc:creator>
  <cp:lastModifiedBy>Amelia Harding</cp:lastModifiedBy>
  <cp:lastPrinted>2021-09-14T06:34:56Z</cp:lastPrinted>
  <dcterms:created xsi:type="dcterms:W3CDTF">2019-02-21T05:21:48Z</dcterms:created>
  <dcterms:modified xsi:type="dcterms:W3CDTF">2022-05-26T00:41:47Z</dcterms:modified>
</cp:coreProperties>
</file>