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isisfootballcomau-my.sharepoint.com/personal/design_thisisfootball_com_au/Documents/This is Football Australia/Team Files/1. Amelia/ORDER FORMS AND INVOICES/Order Forms/SR/"/>
    </mc:Choice>
  </mc:AlternateContent>
  <xr:revisionPtr revIDLastSave="0" documentId="8_{5FB21736-BC34-4513-BBCF-19325D1BF9D5}" xr6:coauthVersionLast="47" xr6:coauthVersionMax="47" xr10:uidLastSave="{00000000-0000-0000-0000-000000000000}"/>
  <bookViews>
    <workbookView xWindow="-23148" yWindow="-108" windowWidth="23256" windowHeight="12576" xr2:uid="{43EE9BDA-EB15-450C-BAB3-945501FC38FD}"/>
  </bookViews>
  <sheets>
    <sheet name="2022 ADIDAS ORDER FOR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2" l="1"/>
  <c r="E74" i="2"/>
  <c r="E73" i="2"/>
  <c r="E72" i="2"/>
  <c r="E67" i="2"/>
  <c r="E66" i="2"/>
  <c r="E65" i="2"/>
  <c r="E64" i="2"/>
  <c r="E61" i="2"/>
  <c r="E60" i="2"/>
  <c r="E59" i="2"/>
  <c r="E58" i="2"/>
  <c r="E57" i="2"/>
  <c r="D57" i="2" s="1"/>
  <c r="E55" i="2"/>
  <c r="E53" i="2"/>
  <c r="E52" i="2"/>
  <c r="E49" i="2"/>
  <c r="E47" i="2"/>
  <c r="E45" i="2"/>
  <c r="E43" i="2"/>
  <c r="E41" i="2"/>
  <c r="E39" i="2"/>
  <c r="E37" i="2"/>
  <c r="E36" i="2"/>
  <c r="E34" i="2"/>
  <c r="E33" i="2"/>
  <c r="E32" i="2"/>
  <c r="E30" i="2"/>
  <c r="D30" i="2" s="1"/>
  <c r="E29" i="2"/>
  <c r="E28" i="2"/>
  <c r="E25" i="2"/>
  <c r="D25" i="2" s="1"/>
  <c r="E24" i="2"/>
  <c r="E21" i="2"/>
  <c r="E17" i="2"/>
  <c r="E16" i="2"/>
  <c r="E15" i="2"/>
  <c r="E12" i="2"/>
  <c r="E11" i="2"/>
  <c r="E10" i="2"/>
  <c r="E9" i="2"/>
  <c r="E8" i="2"/>
  <c r="D34" i="2" l="1"/>
  <c r="D33" i="2"/>
  <c r="D17" i="2"/>
  <c r="D12" i="2"/>
  <c r="D64" i="2" l="1"/>
  <c r="D49" i="2" l="1"/>
  <c r="D47" i="2"/>
  <c r="D45" i="2"/>
  <c r="D43" i="2"/>
  <c r="D41" i="2"/>
  <c r="D39" i="2"/>
  <c r="D37" i="2"/>
  <c r="D36" i="2"/>
  <c r="D32" i="2"/>
  <c r="D29" i="2"/>
  <c r="D28" i="2"/>
  <c r="D53" i="2"/>
  <c r="D55" i="2"/>
  <c r="D61" i="2"/>
  <c r="D60" i="2"/>
  <c r="D59" i="2"/>
  <c r="D58" i="2"/>
  <c r="D52" i="2"/>
  <c r="D67" i="2"/>
  <c r="D66" i="2"/>
  <c r="D65" i="2"/>
  <c r="D21" i="2"/>
  <c r="D15" i="2"/>
  <c r="D16" i="2"/>
  <c r="D11" i="2"/>
  <c r="D10" i="2"/>
  <c r="D9" i="2"/>
  <c r="D8" i="2"/>
  <c r="D24" i="2"/>
  <c r="D75" i="2"/>
  <c r="D74" i="2"/>
  <c r="D73" i="2"/>
  <c r="D72" i="2"/>
  <c r="D80" i="2" l="1"/>
  <c r="D82" i="2" s="1"/>
  <c r="D83" i="2" s="1"/>
</calcChain>
</file>

<file path=xl/sharedStrings.xml><?xml version="1.0" encoding="utf-8"?>
<sst xmlns="http://schemas.openxmlformats.org/spreadsheetml/2006/main" count="198" uniqueCount="135">
  <si>
    <t>UNIT PRICE</t>
  </si>
  <si>
    <t>QTY</t>
  </si>
  <si>
    <t>SUB TOTAL</t>
  </si>
  <si>
    <t>FREIGHT</t>
  </si>
  <si>
    <t>TBC</t>
  </si>
  <si>
    <t>FACTORY 12 / 148 CHESTERVILLE ROAD</t>
  </si>
  <si>
    <t>GST</t>
  </si>
  <si>
    <t>CHELTENHAM   VIC   3192</t>
  </si>
  <si>
    <t>TOTAL</t>
  </si>
  <si>
    <t>CREDIT MOTO (EFTPOS OVER THE PHONE) = PAYMENT OPTION AS WELL</t>
  </si>
  <si>
    <t>UNIT TOTAL</t>
  </si>
  <si>
    <t>INVOICE NO #</t>
  </si>
  <si>
    <t>INVOICE DATE</t>
  </si>
  <si>
    <t>ABN: 89 613 102 908</t>
  </si>
  <si>
    <t>AMOUNT PAYABLE FOR SHIPPING TO NOMINATED ADDRESS (AS BELOW)</t>
  </si>
  <si>
    <t>S</t>
  </si>
  <si>
    <t>M</t>
  </si>
  <si>
    <t>L</t>
  </si>
  <si>
    <t>XL</t>
  </si>
  <si>
    <t>2XL</t>
  </si>
  <si>
    <t>CODE</t>
  </si>
  <si>
    <t>ADDITIONAL LOGOING = TBC</t>
  </si>
  <si>
    <t>SIZE</t>
  </si>
  <si>
    <t>NO #</t>
  </si>
  <si>
    <t>NAME</t>
  </si>
  <si>
    <t>INITIALS</t>
  </si>
  <si>
    <t>OTHER</t>
  </si>
  <si>
    <t xml:space="preserve">CLUB/COMPANY:   </t>
  </si>
  <si>
    <t xml:space="preserve">ATTN:   </t>
  </si>
  <si>
    <t xml:space="preserve">PH:   </t>
  </si>
  <si>
    <t xml:space="preserve">E:   </t>
  </si>
  <si>
    <t xml:space="preserve">W:   </t>
  </si>
  <si>
    <t>BUSINESS DELIVERY ADDRESS - FOR SECURITY, RECEIPT &amp; SIGNATURE</t>
  </si>
  <si>
    <t>TRACKING = TBC</t>
  </si>
  <si>
    <t>SPONSOR LOGO = TBC</t>
  </si>
  <si>
    <t>CREST LOGO = TBC</t>
  </si>
  <si>
    <t>EMBROIDERY &amp; HEAT-PRESS REQUIREMENTS</t>
  </si>
  <si>
    <t>COLOUR</t>
  </si>
  <si>
    <t>8"INCH NUMBERS (1 to 99) - FONT = TBC</t>
  </si>
  <si>
    <t>TS TBC</t>
  </si>
  <si>
    <t>DATE / DETAILS TO RECEIVE THIS ORDER BY</t>
  </si>
  <si>
    <t>YXS</t>
  </si>
  <si>
    <t>YS</t>
  </si>
  <si>
    <t>YM</t>
  </si>
  <si>
    <t>YL</t>
  </si>
  <si>
    <t>YXL</t>
  </si>
  <si>
    <t>STOCK LEVEL INFORMATION</t>
  </si>
  <si>
    <t># 3</t>
  </si>
  <si>
    <t># 4</t>
  </si>
  <si>
    <t># 5</t>
  </si>
  <si>
    <t>From: THIS IS FOOTBALL PTY LTD</t>
  </si>
  <si>
    <t>Ph: 03 9555 4276</t>
  </si>
  <si>
    <r>
      <t xml:space="preserve">E: </t>
    </r>
    <r>
      <rPr>
        <u/>
        <sz val="12"/>
        <rFont val="Calibri"/>
        <family val="2"/>
        <scheme val="minor"/>
      </rPr>
      <t>Pete@thisisfootball.com.au</t>
    </r>
  </si>
  <si>
    <r>
      <t xml:space="preserve">W: </t>
    </r>
    <r>
      <rPr>
        <u/>
        <sz val="12"/>
        <color theme="10"/>
        <rFont val="Calibri"/>
        <family val="2"/>
        <scheme val="minor"/>
      </rPr>
      <t>www.thisisfootball.com.au</t>
    </r>
  </si>
  <si>
    <t>COMPANY NAME:   TBC</t>
  </si>
  <si>
    <t xml:space="preserve">ATTN: </t>
  </si>
  <si>
    <r>
      <rPr>
        <b/>
        <sz val="18"/>
        <color theme="0"/>
        <rFont val="Calibri"/>
        <family val="2"/>
        <scheme val="minor"/>
      </rPr>
      <t>RESIDENTIAL</t>
    </r>
    <r>
      <rPr>
        <b/>
        <sz val="16"/>
        <color theme="3" tint="-0.499984740745262"/>
        <rFont val="Calibri"/>
        <family val="2"/>
        <scheme val="minor"/>
      </rPr>
      <t xml:space="preserve"> ADDRESSES WILL UNFORTUNATELY ATTRACT THE FOLLOWING ADDITIONAL FREIGHT CHARGES</t>
    </r>
  </si>
  <si>
    <t>LOCATION / DETAILS</t>
  </si>
  <si>
    <t>CENTRED BACK OF JERSEYS</t>
  </si>
  <si>
    <t>LEFT CHEST POCKET = OPPOSITE NIKE SWOOSH</t>
  </si>
  <si>
    <t>DRIVER TO RECEPTION / DISPATCH etc from 9am to 5pm / Mon to Fri = TBC</t>
  </si>
  <si>
    <t>TAX INVOICE # QUOTE - ADIDAS TEAM WEAR PRICING &amp; ORDER FORM</t>
  </si>
  <si>
    <t>ADIDAS YOUTH &amp; MEN'S JERSEYS</t>
  </si>
  <si>
    <t>ADIDAS SOCKS</t>
  </si>
  <si>
    <t>ADIDAS OFF-FIELD</t>
  </si>
  <si>
    <t>5/6Y</t>
  </si>
  <si>
    <t>7/8Y</t>
  </si>
  <si>
    <t>9/10Y</t>
  </si>
  <si>
    <t>11/12Y</t>
  </si>
  <si>
    <t>13/14Y</t>
  </si>
  <si>
    <t>STRIPED 21</t>
  </si>
  <si>
    <t>ENTRADA 22 GFX</t>
  </si>
  <si>
    <t>SQUAD 21</t>
  </si>
  <si>
    <t>ENTRADA 18</t>
  </si>
  <si>
    <t>ADIDAS YOUTH &amp; MEN'S SHORTS</t>
  </si>
  <si>
    <t>PARMA 16</t>
  </si>
  <si>
    <t>1-2.5</t>
  </si>
  <si>
    <t>3-4.5</t>
  </si>
  <si>
    <t>5-6.5</t>
  </si>
  <si>
    <t>7-8.5</t>
  </si>
  <si>
    <t>9-10.5</t>
  </si>
  <si>
    <t>11-12.5</t>
  </si>
  <si>
    <t>13K-2</t>
  </si>
  <si>
    <t>2.5-4</t>
  </si>
  <si>
    <t>4.5-6</t>
  </si>
  <si>
    <t>6.5-8</t>
  </si>
  <si>
    <t>8.5-10</t>
  </si>
  <si>
    <t>10.5+</t>
  </si>
  <si>
    <t>MILANO 16</t>
  </si>
  <si>
    <t>ADIDAS FOOTBALLS &amp; FUTSALS</t>
  </si>
  <si>
    <t>ADIDAS GOAL KEEPING JERSEYS</t>
  </si>
  <si>
    <t>SQUAD 21 GK</t>
  </si>
  <si>
    <t>TIRO 21 TRACK PANTS</t>
  </si>
  <si>
    <t>ADIDAS BIBS, BAGS &amp; ACCESSORIES</t>
  </si>
  <si>
    <t>TRAINING BIBS</t>
  </si>
  <si>
    <t>TIRO SHOE BAGS - BLACK</t>
  </si>
  <si>
    <t>MEDIUM - TIRO DUFFLE BAGS</t>
  </si>
  <si>
    <t>ENTRADA 22 STADIUM JACKETS</t>
  </si>
  <si>
    <t>TIRO 21 WINDBREAKERS</t>
  </si>
  <si>
    <t>TIRO 21 TRACK JACKETS</t>
  </si>
  <si>
    <t>YOUTH - ALPHA SKIN L/S COMPRESSION TOPS</t>
  </si>
  <si>
    <t>ADULT - ALPHA SKIN L/S COMPRESSION TOPS</t>
  </si>
  <si>
    <t>POWER V BACKPACKS</t>
  </si>
  <si>
    <t>CLASSIC 21 3-STRIPES BACKPACKS</t>
  </si>
  <si>
    <t>EPP II CLUB GLIDER FOOTBALLS</t>
  </si>
  <si>
    <t>MI TEAM 19 POLO'S</t>
  </si>
  <si>
    <t>MI TEAM 19 TRAINING JACKETS</t>
  </si>
  <si>
    <t>UNIT PRICING BELOW = GST EXCLUSIVE - VALID UNTIL 30th JUNE 2022 &amp; SUBJECT TO MARKET CHANGE</t>
  </si>
  <si>
    <t>Under 30 Kg's = $18  /  30 to 100 Kg's = $55  /  Over 100 Kg's = $175 - BASED ON BOTH CUBIC &amp; ACTUAL WEIGHT - WHICHEVER IS GREATER</t>
  </si>
  <si>
    <t>Men's US Shoe Equivalent Sizing</t>
  </si>
  <si>
    <t>CONEXT 21 TRAINING - WHITE/BLACK/MULTI-COLOUR</t>
  </si>
  <si>
    <t>GK3491</t>
  </si>
  <si>
    <r>
      <t xml:space="preserve">ORDERS OVER $500 WILL BE SENT FREIGHT FREE OF CHARGE TO YOUR NOMINATED </t>
    </r>
    <r>
      <rPr>
        <b/>
        <sz val="18"/>
        <color theme="0"/>
        <rFont val="Calibri"/>
        <family val="2"/>
        <scheme val="minor"/>
      </rPr>
      <t>BUSINESS</t>
    </r>
    <r>
      <rPr>
        <b/>
        <sz val="16"/>
        <color theme="3" tint="-0.499984740745262"/>
        <rFont val="Calibri"/>
        <family val="2"/>
        <scheme val="minor"/>
      </rPr>
      <t xml:space="preserve"> ADDRESS - UNDER $500 = FREIGHT QUOTE ON REQUEST</t>
    </r>
  </si>
  <si>
    <r>
      <rPr>
        <b/>
        <sz val="14"/>
        <color rgb="FFFF0000"/>
        <rFont val="Calibri"/>
        <family val="2"/>
        <scheme val="minor"/>
      </rPr>
      <t>FINAL STOCK</t>
    </r>
    <r>
      <rPr>
        <b/>
        <sz val="14"/>
        <rFont val="Calibri"/>
        <family val="2"/>
        <scheme val="minor"/>
      </rPr>
      <t xml:space="preserve"> - TABELA 18</t>
    </r>
  </si>
  <si>
    <t>SQUADRA 21</t>
  </si>
  <si>
    <r>
      <rPr>
        <b/>
        <sz val="14"/>
        <color rgb="FFFF0000"/>
        <rFont val="Calibri"/>
        <family val="2"/>
        <scheme val="minor"/>
      </rPr>
      <t>FINAL STOCK</t>
    </r>
    <r>
      <rPr>
        <b/>
        <sz val="14"/>
        <rFont val="Calibri"/>
        <family val="2"/>
        <scheme val="minor"/>
      </rPr>
      <t xml:space="preserve"> - SQUAD 17</t>
    </r>
  </si>
  <si>
    <t>ENTRADA 22 AW(ALL WEATHER) JACKETS</t>
  </si>
  <si>
    <t>MI TEAM HOODIES</t>
  </si>
  <si>
    <t>ENTRADA 22 SWEAT/CREW TOPS</t>
  </si>
  <si>
    <r>
      <rPr>
        <b/>
        <sz val="14"/>
        <color rgb="FFFF0000"/>
        <rFont val="Calibri"/>
        <family val="2"/>
        <scheme val="minor"/>
      </rPr>
      <t>FINAL STOCK</t>
    </r>
    <r>
      <rPr>
        <b/>
        <sz val="14"/>
        <rFont val="Calibri"/>
        <family val="2"/>
        <scheme val="minor"/>
      </rPr>
      <t xml:space="preserve"> - SQUADRA 21 POLO'S</t>
    </r>
  </si>
  <si>
    <r>
      <rPr>
        <b/>
        <sz val="14"/>
        <color rgb="FFFF0000"/>
        <rFont val="Calibri"/>
        <family val="2"/>
        <scheme val="minor"/>
      </rPr>
      <t>FINAL STOCK</t>
    </r>
    <r>
      <rPr>
        <b/>
        <sz val="14"/>
        <rFont val="Calibri"/>
        <family val="2"/>
        <scheme val="minor"/>
      </rPr>
      <t xml:space="preserve"> - TIRO 19 CORE POLO'S</t>
    </r>
  </si>
  <si>
    <t>ASSITA 17 GK</t>
  </si>
  <si>
    <t>YOUTH</t>
  </si>
  <si>
    <t>ADULT</t>
  </si>
  <si>
    <t>BASEBALL 3-STRIPES TWILL CAPS</t>
  </si>
  <si>
    <t>ADULT - ALPHA SKIN L/S COMPRESSION SHORTS</t>
  </si>
  <si>
    <t>S12241</t>
  </si>
  <si>
    <t>TANGO GLIDER FOOTBALLS - WHITE/BLACK</t>
  </si>
  <si>
    <t>TANGO CLUB FOOTBALLS - WHITE GREEN</t>
  </si>
  <si>
    <t>GH6613</t>
  </si>
  <si>
    <t>TIRO SG CLUB (SHIN)GUARDS</t>
  </si>
  <si>
    <t>CAPTAINS ARMBANDS</t>
  </si>
  <si>
    <t>ACCOUNT NAME:   THIS IS FOOTBALL AUSTRALIA PTY LTD     /     BANK:   ANZ</t>
  </si>
  <si>
    <t>ACCOUNT NUMBER  #  454176684</t>
  </si>
  <si>
    <t>BSB  #  013410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</si>
</sst>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[Red]&quot;-$&quot;#,##0.00"/>
    <numFmt numFmtId="165" formatCode="_-&quot;$&quot;* #,##0.00_-;\-&quot;$&quot;* #,##0.00_-;_-&quot;$&quot;* &quot;-&quot;??_-;_-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5" tint="0.7999816888943144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4"/>
      <name val="Calibri"/>
      <family val="2"/>
      <scheme val="minor"/>
    </font>
    <font>
      <sz val="16"/>
      <color theme="1"/>
      <name val="Calibri"/>
    </font>
    <font>
      <b/>
      <sz val="14"/>
      <color theme="1"/>
      <name val="Calibri"/>
    </font>
    <font>
      <sz val="12"/>
      <color theme="1"/>
      <name val="Calibri"/>
    </font>
    <font>
      <sz val="8"/>
      <color theme="1"/>
      <name val="Calibri"/>
    </font>
    <font>
      <b/>
      <sz val="14"/>
      <color rgb="FFFF0000"/>
      <name val="Calibri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57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3" tint="0.39997558519241921"/>
        <bgColor indexed="9"/>
      </patternFill>
    </fill>
    <fill>
      <patternFill patternType="solid">
        <fgColor rgb="FFCCFF33"/>
        <bgColor indexed="3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44" fontId="6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44" fontId="6" fillId="3" borderId="3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44" fontId="17" fillId="4" borderId="3" xfId="1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164" fontId="10" fillId="10" borderId="3" xfId="3" applyNumberFormat="1" applyFont="1" applyFill="1" applyBorder="1" applyAlignment="1">
      <alignment horizontal="center" vertical="center"/>
    </xf>
    <xf numFmtId="44" fontId="6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5" fontId="6" fillId="3" borderId="3" xfId="0" applyNumberFormat="1" applyFont="1" applyFill="1" applyBorder="1" applyAlignment="1">
      <alignment horizontal="center" vertical="center"/>
    </xf>
    <xf numFmtId="44" fontId="7" fillId="14" borderId="3" xfId="0" applyNumberFormat="1" applyFont="1" applyFill="1" applyBorder="1" applyAlignment="1">
      <alignment horizontal="center" vertical="center"/>
    </xf>
    <xf numFmtId="44" fontId="7" fillId="3" borderId="3" xfId="0" applyNumberFormat="1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23" fillId="4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17" borderId="3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 vertical="center"/>
    </xf>
    <xf numFmtId="0" fontId="5" fillId="18" borderId="3" xfId="0" applyFont="1" applyFill="1" applyBorder="1" applyAlignment="1">
      <alignment horizontal="center" vertical="center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9" fontId="6" fillId="0" borderId="0" xfId="4" applyFont="1" applyAlignment="1">
      <alignment horizontal="center" vertical="center"/>
    </xf>
    <xf numFmtId="0" fontId="28" fillId="3" borderId="7" xfId="2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12" borderId="4" xfId="0" applyFont="1" applyFill="1" applyBorder="1" applyAlignment="1">
      <alignment horizontal="center" vertical="center"/>
    </xf>
    <xf numFmtId="0" fontId="31" fillId="18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3" fillId="21" borderId="15" xfId="0" applyFont="1" applyFill="1" applyBorder="1" applyAlignment="1">
      <alignment horizontal="center" vertical="center"/>
    </xf>
    <xf numFmtId="165" fontId="34" fillId="22" borderId="15" xfId="0" applyNumberFormat="1" applyFont="1" applyFill="1" applyBorder="1" applyAlignment="1">
      <alignment horizontal="center" vertical="center"/>
    </xf>
    <xf numFmtId="0" fontId="35" fillId="22" borderId="15" xfId="0" applyFont="1" applyFill="1" applyBorder="1" applyAlignment="1">
      <alignment horizontal="center" vertical="center"/>
    </xf>
    <xf numFmtId="0" fontId="33" fillId="22" borderId="15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9" borderId="3" xfId="3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6" fillId="20" borderId="5" xfId="0" applyFont="1" applyFill="1" applyBorder="1" applyAlignment="1">
      <alignment horizontal="center" vertical="center"/>
    </xf>
    <xf numFmtId="0" fontId="10" fillId="6" borderId="3" xfId="3" applyFont="1" applyFill="1" applyBorder="1" applyAlignment="1">
      <alignment horizontal="center" vertical="center"/>
    </xf>
    <xf numFmtId="0" fontId="6" fillId="7" borderId="3" xfId="3" applyFont="1" applyFill="1" applyBorder="1" applyAlignment="1" applyProtection="1">
      <alignment horizontal="center" vertical="center"/>
      <protection locked="0"/>
    </xf>
    <xf numFmtId="0" fontId="7" fillId="8" borderId="3" xfId="3" applyFont="1" applyFill="1" applyBorder="1" applyAlignment="1">
      <alignment horizontal="center" vertical="center"/>
    </xf>
    <xf numFmtId="0" fontId="10" fillId="6" borderId="3" xfId="3" applyFont="1" applyFill="1" applyBorder="1" applyAlignment="1">
      <alignment horizontal="left" vertical="center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10" borderId="1" xfId="3" applyFont="1" applyFill="1" applyBorder="1" applyAlignment="1">
      <alignment horizontal="center" vertical="center"/>
    </xf>
    <xf numFmtId="0" fontId="10" fillId="10" borderId="5" xfId="3" applyFont="1" applyFill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0" fontId="10" fillId="5" borderId="2" xfId="3" applyFont="1" applyFill="1" applyBorder="1" applyAlignment="1">
      <alignment horizontal="center" vertical="center"/>
    </xf>
    <xf numFmtId="0" fontId="10" fillId="5" borderId="5" xfId="3" applyFont="1" applyFill="1" applyBorder="1" applyAlignment="1">
      <alignment horizontal="center" vertical="center"/>
    </xf>
    <xf numFmtId="44" fontId="12" fillId="18" borderId="1" xfId="1" applyNumberFormat="1" applyFont="1" applyFill="1" applyBorder="1" applyAlignment="1">
      <alignment horizontal="center" vertical="center"/>
    </xf>
    <xf numFmtId="44" fontId="12" fillId="18" borderId="2" xfId="1" applyNumberFormat="1" applyFont="1" applyFill="1" applyBorder="1" applyAlignment="1">
      <alignment horizontal="center" vertical="center"/>
    </xf>
    <xf numFmtId="44" fontId="12" fillId="18" borderId="5" xfId="1" applyNumberFormat="1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44" fontId="25" fillId="17" borderId="3" xfId="1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21" fillId="15" borderId="3" xfId="0" applyFont="1" applyFill="1" applyBorder="1" applyAlignment="1">
      <alignment horizontal="center" vertical="center"/>
    </xf>
    <xf numFmtId="0" fontId="29" fillId="19" borderId="3" xfId="0" applyFont="1" applyFill="1" applyBorder="1" applyAlignment="1">
      <alignment horizontal="center" vertical="center"/>
    </xf>
  </cellXfs>
  <cellStyles count="5">
    <cellStyle name="Comma" xfId="1" builtinId="3"/>
    <cellStyle name="Excel Built-in Normal" xfId="3" xr:uid="{C577A6D7-B480-478A-AED9-F77F9CDD6539}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CCFF33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393E-6C1E-4174-ADC2-659458197669}">
  <sheetPr>
    <pageSetUpPr fitToPage="1"/>
  </sheetPr>
  <dimension ref="A1:Z104"/>
  <sheetViews>
    <sheetView tabSelected="1" topLeftCell="A77" zoomScale="75" zoomScaleNormal="75" workbookViewId="0">
      <selection activeCell="B85" sqref="B85:D88"/>
    </sheetView>
  </sheetViews>
  <sheetFormatPr defaultColWidth="1.5546875" defaultRowHeight="14.4" x14ac:dyDescent="0.3"/>
  <cols>
    <col min="1" max="1" width="1.5546875" style="1"/>
    <col min="2" max="2" width="68.109375" style="1" bestFit="1" customWidth="1"/>
    <col min="3" max="3" width="15.44140625" style="1" bestFit="1" customWidth="1"/>
    <col min="4" max="4" width="12.88671875" style="1" customWidth="1"/>
    <col min="5" max="5" width="2.33203125" style="1" bestFit="1" customWidth="1"/>
    <col min="6" max="6" width="16.44140625" style="1" customWidth="1"/>
    <col min="7" max="7" width="9.33203125" style="1" bestFit="1" customWidth="1"/>
    <col min="8" max="8" width="8.88671875" style="1" bestFit="1" customWidth="1"/>
    <col min="9" max="11" width="9.44140625" style="1" customWidth="1"/>
    <col min="12" max="12" width="16.44140625" style="1" customWidth="1"/>
    <col min="13" max="17" width="9.44140625" style="1" customWidth="1"/>
    <col min="18" max="16384" width="1.5546875" style="1"/>
  </cols>
  <sheetData>
    <row r="1" spans="2:17" s="16" customFormat="1" ht="28.8" x14ac:dyDescent="0.3">
      <c r="B1" s="95" t="s">
        <v>61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2:17" s="26" customFormat="1" ht="23.4" x14ac:dyDescent="0.3">
      <c r="B2" s="96" t="s">
        <v>107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s="26" customFormat="1" ht="23.4" x14ac:dyDescent="0.3">
      <c r="B3" s="97" t="s">
        <v>112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2:17" s="26" customFormat="1" ht="23.4" x14ac:dyDescent="0.3">
      <c r="B4" s="97" t="s">
        <v>56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2:17" s="26" customFormat="1" ht="23.4" x14ac:dyDescent="0.3">
      <c r="B5" s="97" t="s">
        <v>108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2:17" s="11" customFormat="1" ht="6.6" x14ac:dyDescent="0.3"/>
    <row r="7" spans="2:17" s="12" customFormat="1" ht="21.6" thickBot="1" x14ac:dyDescent="0.35">
      <c r="B7" s="35" t="s">
        <v>62</v>
      </c>
      <c r="C7" s="14" t="s">
        <v>0</v>
      </c>
      <c r="D7" s="15" t="s">
        <v>10</v>
      </c>
      <c r="E7" s="46"/>
      <c r="F7" s="15" t="s">
        <v>20</v>
      </c>
      <c r="G7" s="18" t="s">
        <v>65</v>
      </c>
      <c r="H7" s="18" t="s">
        <v>66</v>
      </c>
      <c r="I7" s="18" t="s">
        <v>67</v>
      </c>
      <c r="J7" s="18" t="s">
        <v>68</v>
      </c>
      <c r="K7" s="18" t="s">
        <v>69</v>
      </c>
      <c r="L7" s="15" t="s">
        <v>20</v>
      </c>
      <c r="M7" s="33" t="s">
        <v>15</v>
      </c>
      <c r="N7" s="33" t="s">
        <v>16</v>
      </c>
      <c r="O7" s="33" t="s">
        <v>17</v>
      </c>
      <c r="P7" s="33" t="s">
        <v>18</v>
      </c>
      <c r="Q7" s="33" t="s">
        <v>19</v>
      </c>
    </row>
    <row r="8" spans="2:17" s="12" customFormat="1" ht="21.6" thickBot="1" x14ac:dyDescent="0.35">
      <c r="B8" s="22" t="s">
        <v>70</v>
      </c>
      <c r="C8" s="8">
        <v>30.55</v>
      </c>
      <c r="D8" s="2">
        <f t="shared" ref="D8:D11" si="0">C8*E8</f>
        <v>0</v>
      </c>
      <c r="E8" s="47">
        <f>SUM(G8:K8,M8:Q8)</f>
        <v>0</v>
      </c>
      <c r="F8" s="41"/>
      <c r="G8" s="34"/>
      <c r="H8" s="34"/>
      <c r="I8" s="34"/>
      <c r="J8" s="34"/>
      <c r="K8" s="34"/>
      <c r="L8" s="41"/>
      <c r="M8" s="34"/>
      <c r="N8" s="34"/>
      <c r="O8" s="34"/>
      <c r="P8" s="34"/>
      <c r="Q8" s="34"/>
    </row>
    <row r="9" spans="2:17" s="12" customFormat="1" ht="21.6" thickBot="1" x14ac:dyDescent="0.35">
      <c r="B9" s="22" t="s">
        <v>71</v>
      </c>
      <c r="C9" s="8">
        <v>26</v>
      </c>
      <c r="D9" s="2">
        <f t="shared" si="0"/>
        <v>0</v>
      </c>
      <c r="E9" s="47">
        <f>SUM(G9:K9,M9:Q9)</f>
        <v>0</v>
      </c>
      <c r="F9" s="41"/>
      <c r="G9" s="34"/>
      <c r="H9" s="34"/>
      <c r="I9" s="34"/>
      <c r="J9" s="34"/>
      <c r="K9" s="34"/>
      <c r="L9" s="41"/>
      <c r="M9" s="34"/>
      <c r="N9" s="34"/>
      <c r="O9" s="34"/>
      <c r="P9" s="34"/>
      <c r="Q9" s="34"/>
    </row>
    <row r="10" spans="2:17" s="12" customFormat="1" ht="21.6" thickBot="1" x14ac:dyDescent="0.35">
      <c r="B10" s="22" t="s">
        <v>72</v>
      </c>
      <c r="C10" s="8">
        <v>26</v>
      </c>
      <c r="D10" s="2">
        <f t="shared" si="0"/>
        <v>0</v>
      </c>
      <c r="E10" s="47">
        <f>SUM(G10:K10,M10:Q10)</f>
        <v>0</v>
      </c>
      <c r="F10" s="41"/>
      <c r="G10" s="34"/>
      <c r="H10" s="34"/>
      <c r="I10" s="34"/>
      <c r="J10" s="34"/>
      <c r="K10" s="34"/>
      <c r="L10" s="41"/>
      <c r="M10" s="34"/>
      <c r="N10" s="34"/>
      <c r="O10" s="34"/>
      <c r="P10" s="34"/>
      <c r="Q10" s="34"/>
    </row>
    <row r="11" spans="2:17" s="12" customFormat="1" ht="21.6" thickBot="1" x14ac:dyDescent="0.35">
      <c r="B11" s="22" t="s">
        <v>73</v>
      </c>
      <c r="C11" s="8">
        <v>22.75</v>
      </c>
      <c r="D11" s="2">
        <f t="shared" si="0"/>
        <v>0</v>
      </c>
      <c r="E11" s="47">
        <f>SUM(G11:K11,M11:Q11)</f>
        <v>0</v>
      </c>
      <c r="F11" s="41"/>
      <c r="G11" s="34"/>
      <c r="H11" s="34"/>
      <c r="I11" s="34"/>
      <c r="J11" s="34"/>
      <c r="K11" s="34"/>
      <c r="L11" s="41"/>
      <c r="M11" s="34"/>
      <c r="N11" s="34"/>
      <c r="O11" s="34"/>
      <c r="P11" s="34"/>
      <c r="Q11" s="34"/>
    </row>
    <row r="12" spans="2:17" s="12" customFormat="1" ht="21.6" thickBot="1" x14ac:dyDescent="0.35">
      <c r="B12" s="22" t="s">
        <v>113</v>
      </c>
      <c r="C12" s="8">
        <v>21.45</v>
      </c>
      <c r="D12" s="2">
        <f>C12*E12</f>
        <v>0</v>
      </c>
      <c r="E12" s="47">
        <f>SUM(G12:K12,M12:Q12)</f>
        <v>0</v>
      </c>
      <c r="F12" s="41"/>
      <c r="G12" s="34"/>
      <c r="H12" s="34"/>
      <c r="I12" s="34"/>
      <c r="J12" s="34"/>
      <c r="K12" s="34"/>
      <c r="L12" s="41"/>
      <c r="M12" s="34"/>
      <c r="N12" s="34"/>
      <c r="O12" s="34"/>
      <c r="P12" s="34"/>
      <c r="Q12" s="34"/>
    </row>
    <row r="13" spans="2:17" s="11" customFormat="1" ht="6.6" x14ac:dyDescent="0.3"/>
    <row r="14" spans="2:17" s="12" customFormat="1" ht="21.6" thickBot="1" x14ac:dyDescent="0.35">
      <c r="B14" s="35" t="s">
        <v>74</v>
      </c>
      <c r="C14" s="14" t="s">
        <v>0</v>
      </c>
      <c r="D14" s="15" t="s">
        <v>10</v>
      </c>
      <c r="E14" s="46"/>
      <c r="F14" s="15" t="s">
        <v>20</v>
      </c>
      <c r="G14" s="50" t="s">
        <v>41</v>
      </c>
      <c r="H14" s="50" t="s">
        <v>42</v>
      </c>
      <c r="I14" s="18" t="s">
        <v>43</v>
      </c>
      <c r="J14" s="18" t="s">
        <v>44</v>
      </c>
      <c r="K14" s="18" t="s">
        <v>45</v>
      </c>
      <c r="L14" s="15" t="s">
        <v>20</v>
      </c>
      <c r="M14" s="33" t="s">
        <v>15</v>
      </c>
      <c r="N14" s="33" t="s">
        <v>16</v>
      </c>
      <c r="O14" s="33" t="s">
        <v>17</v>
      </c>
      <c r="P14" s="33" t="s">
        <v>18</v>
      </c>
      <c r="Q14" s="33" t="s">
        <v>19</v>
      </c>
    </row>
    <row r="15" spans="2:17" s="12" customFormat="1" ht="21.6" thickBot="1" x14ac:dyDescent="0.35">
      <c r="B15" s="22" t="s">
        <v>114</v>
      </c>
      <c r="C15" s="8">
        <v>21.45</v>
      </c>
      <c r="D15" s="2">
        <f t="shared" ref="D15" si="1">C15*E15</f>
        <v>0</v>
      </c>
      <c r="E15" s="47">
        <f>SUM(G15:K15,M15:Q15)</f>
        <v>0</v>
      </c>
      <c r="F15" s="41"/>
      <c r="G15" s="34"/>
      <c r="H15" s="34"/>
      <c r="I15" s="34"/>
      <c r="J15" s="34"/>
      <c r="K15" s="34"/>
      <c r="L15" s="41"/>
      <c r="M15" s="34"/>
      <c r="N15" s="34"/>
      <c r="O15" s="34"/>
      <c r="P15" s="34"/>
      <c r="Q15" s="34"/>
    </row>
    <row r="16" spans="2:17" s="12" customFormat="1" ht="21.6" thickBot="1" x14ac:dyDescent="0.35">
      <c r="B16" s="22" t="s">
        <v>75</v>
      </c>
      <c r="C16" s="8">
        <v>17.55</v>
      </c>
      <c r="D16" s="2">
        <f t="shared" ref="D16" si="2">C16*E16</f>
        <v>0</v>
      </c>
      <c r="E16" s="47">
        <f>SUM(G16:K16,M16:Q16)</f>
        <v>0</v>
      </c>
      <c r="F16" s="41"/>
      <c r="G16" s="34"/>
      <c r="H16" s="34"/>
      <c r="I16" s="34"/>
      <c r="J16" s="34"/>
      <c r="K16" s="34"/>
      <c r="L16" s="41"/>
      <c r="M16" s="34"/>
      <c r="N16" s="34"/>
      <c r="O16" s="34"/>
      <c r="P16" s="34"/>
      <c r="Q16" s="34"/>
    </row>
    <row r="17" spans="2:17" s="12" customFormat="1" ht="21.6" thickBot="1" x14ac:dyDescent="0.35">
      <c r="B17" s="22" t="s">
        <v>115</v>
      </c>
      <c r="C17" s="8">
        <v>19.5</v>
      </c>
      <c r="D17" s="2">
        <f>C17*E17</f>
        <v>0</v>
      </c>
      <c r="E17" s="47">
        <f>SUM(G17:K17,M17:Q17)</f>
        <v>0</v>
      </c>
      <c r="F17" s="41"/>
      <c r="G17" s="34"/>
      <c r="H17" s="34"/>
      <c r="I17" s="34"/>
      <c r="J17" s="34"/>
      <c r="K17" s="34"/>
      <c r="L17" s="41"/>
      <c r="M17" s="34"/>
      <c r="N17" s="34"/>
      <c r="O17" s="34"/>
      <c r="P17" s="34"/>
      <c r="Q17" s="34"/>
    </row>
    <row r="18" spans="2:17" s="11" customFormat="1" ht="6.6" x14ac:dyDescent="0.3"/>
    <row r="19" spans="2:17" s="12" customFormat="1" ht="21" x14ac:dyDescent="0.3">
      <c r="B19" s="85" t="s">
        <v>63</v>
      </c>
      <c r="C19" s="82" t="s">
        <v>109</v>
      </c>
      <c r="D19" s="83"/>
      <c r="E19" s="83"/>
      <c r="F19" s="84"/>
      <c r="G19" s="51" t="s">
        <v>76</v>
      </c>
      <c r="H19" s="51" t="s">
        <v>77</v>
      </c>
      <c r="I19" s="51" t="s">
        <v>78</v>
      </c>
      <c r="J19" s="51" t="s">
        <v>79</v>
      </c>
      <c r="K19" s="51" t="s">
        <v>80</v>
      </c>
      <c r="L19" s="51" t="s">
        <v>81</v>
      </c>
      <c r="M19" s="3"/>
      <c r="N19" s="3"/>
      <c r="O19" s="3"/>
      <c r="P19" s="3"/>
      <c r="Q19" s="3"/>
    </row>
    <row r="20" spans="2:17" s="12" customFormat="1" ht="21.6" thickBot="1" x14ac:dyDescent="0.35">
      <c r="B20" s="85"/>
      <c r="C20" s="14" t="s">
        <v>0</v>
      </c>
      <c r="D20" s="15" t="s">
        <v>10</v>
      </c>
      <c r="E20" s="46"/>
      <c r="F20" s="15" t="s">
        <v>20</v>
      </c>
      <c r="G20" s="39" t="s">
        <v>82</v>
      </c>
      <c r="H20" s="39" t="s">
        <v>83</v>
      </c>
      <c r="I20" s="39" t="s">
        <v>84</v>
      </c>
      <c r="J20" s="39" t="s">
        <v>85</v>
      </c>
      <c r="K20" s="39" t="s">
        <v>86</v>
      </c>
      <c r="L20" s="39" t="s">
        <v>87</v>
      </c>
      <c r="M20" s="44"/>
      <c r="N20" s="3"/>
      <c r="O20" s="3"/>
      <c r="P20" s="3"/>
      <c r="Q20" s="3"/>
    </row>
    <row r="21" spans="2:17" s="12" customFormat="1" ht="21.6" thickBot="1" x14ac:dyDescent="0.35">
      <c r="B21" s="22" t="s">
        <v>88</v>
      </c>
      <c r="C21" s="8">
        <v>11.05</v>
      </c>
      <c r="D21" s="2">
        <f t="shared" ref="D21" si="3">C21*E21</f>
        <v>0</v>
      </c>
      <c r="E21" s="47">
        <f>SUM(G21:L21)</f>
        <v>0</v>
      </c>
      <c r="F21" s="41"/>
      <c r="G21" s="34"/>
      <c r="H21" s="34"/>
      <c r="I21" s="34"/>
      <c r="J21" s="34"/>
      <c r="K21" s="34"/>
      <c r="L21" s="34"/>
      <c r="M21" s="3"/>
      <c r="N21" s="3"/>
      <c r="O21" s="3"/>
      <c r="P21" s="3"/>
      <c r="Q21" s="3"/>
    </row>
    <row r="22" spans="2:17" s="11" customFormat="1" ht="6.6" x14ac:dyDescent="0.3"/>
    <row r="23" spans="2:17" s="12" customFormat="1" ht="21.6" thickBot="1" x14ac:dyDescent="0.35">
      <c r="B23" s="35" t="s">
        <v>90</v>
      </c>
      <c r="C23" s="14" t="s">
        <v>0</v>
      </c>
      <c r="D23" s="15" t="s">
        <v>10</v>
      </c>
      <c r="E23" s="46"/>
      <c r="F23" s="15" t="s">
        <v>20</v>
      </c>
      <c r="G23" s="18" t="s">
        <v>41</v>
      </c>
      <c r="H23" s="18" t="s">
        <v>42</v>
      </c>
      <c r="I23" s="18" t="s">
        <v>43</v>
      </c>
      <c r="J23" s="18" t="s">
        <v>44</v>
      </c>
      <c r="K23" s="18" t="s">
        <v>45</v>
      </c>
      <c r="L23" s="15" t="s">
        <v>20</v>
      </c>
      <c r="M23" s="33" t="s">
        <v>15</v>
      </c>
      <c r="N23" s="33" t="s">
        <v>16</v>
      </c>
      <c r="O23" s="33" t="s">
        <v>17</v>
      </c>
      <c r="P23" s="33" t="s">
        <v>18</v>
      </c>
      <c r="Q23" s="33" t="s">
        <v>19</v>
      </c>
    </row>
    <row r="24" spans="2:17" s="12" customFormat="1" ht="21.6" thickBot="1" x14ac:dyDescent="0.35">
      <c r="B24" s="22" t="s">
        <v>91</v>
      </c>
      <c r="C24" s="8">
        <v>37.125</v>
      </c>
      <c r="D24" s="2">
        <f t="shared" ref="D24" si="4">C24*E24</f>
        <v>0</v>
      </c>
      <c r="E24" s="47">
        <f>SUM(G24:K24,M24:Q24)</f>
        <v>0</v>
      </c>
      <c r="F24" s="41"/>
      <c r="G24" s="34"/>
      <c r="H24" s="34"/>
      <c r="I24" s="34"/>
      <c r="J24" s="34"/>
      <c r="K24" s="34"/>
      <c r="L24" s="41"/>
      <c r="M24" s="34"/>
      <c r="N24" s="34"/>
      <c r="O24" s="34"/>
      <c r="P24" s="34"/>
      <c r="Q24" s="34"/>
    </row>
    <row r="25" spans="2:17" s="12" customFormat="1" ht="21.6" thickBot="1" x14ac:dyDescent="0.35">
      <c r="B25" s="22" t="s">
        <v>121</v>
      </c>
      <c r="C25" s="8">
        <v>63.112500000000004</v>
      </c>
      <c r="D25" s="2">
        <f t="shared" ref="D25" si="5">C25*E25</f>
        <v>0</v>
      </c>
      <c r="E25" s="47">
        <f>SUM(G25:K25,M25:Q25)</f>
        <v>0</v>
      </c>
      <c r="F25" s="41"/>
      <c r="G25" s="34"/>
      <c r="H25" s="34"/>
      <c r="I25" s="34"/>
      <c r="J25" s="34"/>
      <c r="K25" s="34"/>
      <c r="L25" s="41"/>
      <c r="M25" s="34"/>
      <c r="N25" s="34"/>
      <c r="O25" s="34"/>
      <c r="P25" s="34"/>
      <c r="Q25" s="34"/>
    </row>
    <row r="26" spans="2:17" s="11" customFormat="1" ht="6.6" x14ac:dyDescent="0.3"/>
    <row r="27" spans="2:17" s="12" customFormat="1" ht="21.6" thickBot="1" x14ac:dyDescent="0.35">
      <c r="B27" s="35" t="s">
        <v>64</v>
      </c>
      <c r="C27" s="14" t="s">
        <v>0</v>
      </c>
      <c r="D27" s="15" t="s">
        <v>10</v>
      </c>
      <c r="E27" s="46"/>
      <c r="F27" s="15" t="s">
        <v>20</v>
      </c>
      <c r="G27" s="18" t="s">
        <v>41</v>
      </c>
      <c r="H27" s="18" t="s">
        <v>42</v>
      </c>
      <c r="I27" s="18" t="s">
        <v>43</v>
      </c>
      <c r="J27" s="18" t="s">
        <v>44</v>
      </c>
      <c r="K27" s="18" t="s">
        <v>45</v>
      </c>
      <c r="L27" s="15" t="s">
        <v>20</v>
      </c>
      <c r="M27" s="33" t="s">
        <v>15</v>
      </c>
      <c r="N27" s="33" t="s">
        <v>16</v>
      </c>
      <c r="O27" s="33" t="s">
        <v>17</v>
      </c>
      <c r="P27" s="33" t="s">
        <v>18</v>
      </c>
      <c r="Q27" s="33" t="s">
        <v>19</v>
      </c>
    </row>
    <row r="28" spans="2:17" s="12" customFormat="1" ht="21.6" thickBot="1" x14ac:dyDescent="0.35">
      <c r="B28" s="22" t="s">
        <v>100</v>
      </c>
      <c r="C28" s="8">
        <v>40.5</v>
      </c>
      <c r="D28" s="2">
        <f t="shared" ref="D28:D29" si="6">C28*E28</f>
        <v>0</v>
      </c>
      <c r="E28" s="47">
        <f>SUM(G28:K28)</f>
        <v>0</v>
      </c>
      <c r="F28" s="41"/>
      <c r="G28" s="34"/>
      <c r="H28" s="34"/>
      <c r="I28" s="34"/>
      <c r="J28" s="34"/>
      <c r="K28" s="34"/>
      <c r="L28" s="86"/>
      <c r="M28" s="87"/>
      <c r="N28" s="87"/>
      <c r="O28" s="87"/>
      <c r="P28" s="87"/>
      <c r="Q28" s="87"/>
    </row>
    <row r="29" spans="2:17" s="12" customFormat="1" ht="21.6" thickBot="1" x14ac:dyDescent="0.35">
      <c r="B29" s="22" t="s">
        <v>101</v>
      </c>
      <c r="C29" s="8">
        <v>47.25</v>
      </c>
      <c r="D29" s="2">
        <f t="shared" si="6"/>
        <v>0</v>
      </c>
      <c r="E29" s="47">
        <f>SUM(M29:Q29)</f>
        <v>0</v>
      </c>
      <c r="F29" s="88"/>
      <c r="G29" s="89"/>
      <c r="H29" s="89"/>
      <c r="I29" s="89"/>
      <c r="J29" s="89"/>
      <c r="K29" s="90"/>
      <c r="L29" s="52"/>
      <c r="M29" s="34"/>
      <c r="N29" s="34"/>
      <c r="O29" s="34"/>
      <c r="P29" s="34"/>
      <c r="Q29" s="34"/>
    </row>
    <row r="30" spans="2:17" s="12" customFormat="1" ht="21.6" thickBot="1" x14ac:dyDescent="0.35">
      <c r="B30" s="22" t="s">
        <v>125</v>
      </c>
      <c r="C30" s="8">
        <v>27</v>
      </c>
      <c r="D30" s="2">
        <f t="shared" ref="D30" si="7">C30*E30</f>
        <v>0</v>
      </c>
      <c r="E30" s="47">
        <f>SUM(M30:Q30)</f>
        <v>0</v>
      </c>
      <c r="F30" s="91"/>
      <c r="G30" s="92"/>
      <c r="H30" s="92"/>
      <c r="I30" s="92"/>
      <c r="J30" s="92"/>
      <c r="K30" s="93"/>
      <c r="L30" s="52"/>
      <c r="M30" s="34"/>
      <c r="N30" s="34"/>
      <c r="O30" s="34"/>
      <c r="P30" s="34"/>
      <c r="Q30" s="34"/>
    </row>
    <row r="31" spans="2:17" s="11" customFormat="1" ht="7.2" thickBot="1" x14ac:dyDescent="0.35"/>
    <row r="32" spans="2:17" s="12" customFormat="1" ht="21.6" thickBot="1" x14ac:dyDescent="0.35">
      <c r="B32" s="22" t="s">
        <v>105</v>
      </c>
      <c r="C32" s="8">
        <v>43.2</v>
      </c>
      <c r="D32" s="2">
        <f t="shared" ref="D32" si="8">C32*E32</f>
        <v>0</v>
      </c>
      <c r="E32" s="47">
        <f>SUM(G32:K32,M32:Q32)</f>
        <v>0</v>
      </c>
      <c r="F32" s="41"/>
      <c r="G32" s="34"/>
      <c r="H32" s="34"/>
      <c r="I32" s="34"/>
      <c r="J32" s="34"/>
      <c r="K32" s="34"/>
      <c r="L32" s="41"/>
      <c r="M32" s="34"/>
      <c r="N32" s="34"/>
      <c r="O32" s="34"/>
      <c r="P32" s="34"/>
      <c r="Q32" s="34"/>
    </row>
    <row r="33" spans="2:17" s="12" customFormat="1" ht="21.6" thickBot="1" x14ac:dyDescent="0.35">
      <c r="B33" s="22" t="s">
        <v>119</v>
      </c>
      <c r="C33" s="8">
        <v>33.75</v>
      </c>
      <c r="D33" s="2">
        <f>C33*E33</f>
        <v>0</v>
      </c>
      <c r="E33" s="47">
        <f>SUM(G33:K33,M33:Q33)</f>
        <v>0</v>
      </c>
      <c r="F33" s="38"/>
      <c r="G33" s="34"/>
      <c r="H33" s="34"/>
      <c r="I33" s="34"/>
      <c r="J33" s="34"/>
      <c r="K33" s="34"/>
      <c r="L33" s="38"/>
      <c r="M33" s="34"/>
      <c r="N33" s="34"/>
      <c r="O33" s="34"/>
      <c r="P33" s="34"/>
      <c r="Q33" s="34"/>
    </row>
    <row r="34" spans="2:17" s="12" customFormat="1" ht="21.6" thickBot="1" x14ac:dyDescent="0.35">
      <c r="B34" s="22" t="s">
        <v>120</v>
      </c>
      <c r="C34" s="8">
        <v>27</v>
      </c>
      <c r="D34" s="2">
        <f>C34*E34</f>
        <v>0</v>
      </c>
      <c r="E34" s="47">
        <f>SUM(G34:K34,M34:Q34)</f>
        <v>0</v>
      </c>
      <c r="F34" s="38"/>
      <c r="G34" s="34"/>
      <c r="H34" s="34"/>
      <c r="I34" s="34"/>
      <c r="J34" s="34"/>
      <c r="K34" s="34"/>
      <c r="L34" s="38"/>
      <c r="M34" s="34"/>
      <c r="N34" s="34"/>
      <c r="O34" s="34"/>
      <c r="P34" s="34"/>
      <c r="Q34" s="34"/>
    </row>
    <row r="35" spans="2:17" s="11" customFormat="1" ht="7.2" thickBot="1" x14ac:dyDescent="0.35"/>
    <row r="36" spans="2:17" s="12" customFormat="1" ht="21.6" thickBot="1" x14ac:dyDescent="0.35">
      <c r="B36" s="22" t="s">
        <v>106</v>
      </c>
      <c r="C36" s="8">
        <v>57.375000000000007</v>
      </c>
      <c r="D36" s="2">
        <f t="shared" ref="D36:D37" si="9">C36*E36</f>
        <v>0</v>
      </c>
      <c r="E36" s="47">
        <f>SUM(G36:K36,M36:Q36)</f>
        <v>0</v>
      </c>
      <c r="F36" s="41"/>
      <c r="G36" s="34"/>
      <c r="H36" s="34"/>
      <c r="I36" s="34"/>
      <c r="J36" s="34"/>
      <c r="K36" s="34"/>
      <c r="L36" s="41"/>
      <c r="M36" s="34"/>
      <c r="N36" s="34"/>
      <c r="O36" s="34"/>
      <c r="P36" s="34"/>
      <c r="Q36" s="34"/>
    </row>
    <row r="37" spans="2:17" s="12" customFormat="1" ht="21.6" thickBot="1" x14ac:dyDescent="0.35">
      <c r="B37" s="22" t="s">
        <v>99</v>
      </c>
      <c r="C37" s="8">
        <v>57.375000000000007</v>
      </c>
      <c r="D37" s="2">
        <f t="shared" si="9"/>
        <v>0</v>
      </c>
      <c r="E37" s="47">
        <f>SUM(G37:K37,M37:Q37)</f>
        <v>0</v>
      </c>
      <c r="F37" s="38"/>
      <c r="G37" s="34"/>
      <c r="H37" s="34"/>
      <c r="I37" s="34"/>
      <c r="J37" s="34"/>
      <c r="K37" s="34"/>
      <c r="L37" s="38"/>
      <c r="M37" s="34"/>
      <c r="N37" s="34"/>
      <c r="O37" s="34"/>
      <c r="P37" s="34"/>
      <c r="Q37" s="34"/>
    </row>
    <row r="38" spans="2:17" s="11" customFormat="1" ht="7.2" thickBot="1" x14ac:dyDescent="0.35"/>
    <row r="39" spans="2:17" s="12" customFormat="1" ht="21.6" thickBot="1" x14ac:dyDescent="0.35">
      <c r="B39" s="22" t="s">
        <v>118</v>
      </c>
      <c r="C39" s="8">
        <v>54</v>
      </c>
      <c r="D39" s="2">
        <f t="shared" ref="D39:D41" si="10">C39*E39</f>
        <v>0</v>
      </c>
      <c r="E39" s="47">
        <f>SUM(G39:K39,M39:Q39)</f>
        <v>0</v>
      </c>
      <c r="F39" s="41"/>
      <c r="G39" s="34"/>
      <c r="H39" s="34"/>
      <c r="I39" s="34"/>
      <c r="J39" s="34"/>
      <c r="K39" s="34"/>
      <c r="L39" s="41"/>
      <c r="M39" s="34"/>
      <c r="N39" s="34"/>
      <c r="O39" s="34"/>
      <c r="P39" s="34"/>
      <c r="Q39" s="34"/>
    </row>
    <row r="40" spans="2:17" s="11" customFormat="1" ht="7.2" thickBot="1" x14ac:dyDescent="0.35"/>
    <row r="41" spans="2:17" s="12" customFormat="1" ht="21.6" thickBot="1" x14ac:dyDescent="0.35">
      <c r="B41" s="22" t="s">
        <v>117</v>
      </c>
      <c r="C41" s="8">
        <v>57.375000000000007</v>
      </c>
      <c r="D41" s="2">
        <f t="shared" si="10"/>
        <v>0</v>
      </c>
      <c r="E41" s="47">
        <f>SUM(G41:K41,M41:Q41)</f>
        <v>0</v>
      </c>
      <c r="F41" s="41"/>
      <c r="G41" s="34"/>
      <c r="H41" s="34"/>
      <c r="I41" s="34"/>
      <c r="J41" s="34"/>
      <c r="K41" s="34"/>
      <c r="L41" s="41"/>
      <c r="M41" s="34"/>
      <c r="N41" s="34"/>
      <c r="O41" s="34"/>
      <c r="P41" s="34"/>
      <c r="Q41" s="34"/>
    </row>
    <row r="42" spans="2:17" s="11" customFormat="1" ht="7.2" thickBot="1" x14ac:dyDescent="0.35"/>
    <row r="43" spans="2:17" s="12" customFormat="1" ht="21.6" thickBot="1" x14ac:dyDescent="0.35">
      <c r="B43" s="22" t="s">
        <v>92</v>
      </c>
      <c r="C43" s="8">
        <v>50.625</v>
      </c>
      <c r="D43" s="2">
        <f t="shared" ref="D43" si="11">C43*E43</f>
        <v>0</v>
      </c>
      <c r="E43" s="47">
        <f>SUM(G43:K43,M43:Q43)</f>
        <v>0</v>
      </c>
      <c r="F43" s="38"/>
      <c r="G43" s="34"/>
      <c r="H43" s="34"/>
      <c r="I43" s="34"/>
      <c r="J43" s="34"/>
      <c r="K43" s="34"/>
      <c r="L43" s="42"/>
      <c r="M43" s="34"/>
      <c r="N43" s="34"/>
      <c r="O43" s="34"/>
      <c r="P43" s="34"/>
      <c r="Q43" s="34"/>
    </row>
    <row r="44" spans="2:17" s="11" customFormat="1" ht="7.2" thickBot="1" x14ac:dyDescent="0.35"/>
    <row r="45" spans="2:17" s="12" customFormat="1" ht="21.6" thickBot="1" x14ac:dyDescent="0.35">
      <c r="B45" s="22" t="s">
        <v>98</v>
      </c>
      <c r="C45" s="8">
        <v>59.400000000000006</v>
      </c>
      <c r="D45" s="2">
        <f t="shared" ref="D45" si="12">C45*E45</f>
        <v>0</v>
      </c>
      <c r="E45" s="47">
        <f>SUM(G45:K45,M45:Q45)</f>
        <v>0</v>
      </c>
      <c r="F45" s="38"/>
      <c r="G45" s="34"/>
      <c r="H45" s="34"/>
      <c r="I45" s="34"/>
      <c r="J45" s="34"/>
      <c r="K45" s="34"/>
      <c r="L45" s="38"/>
      <c r="M45" s="34"/>
      <c r="N45" s="34"/>
      <c r="O45" s="34"/>
      <c r="P45" s="34"/>
      <c r="Q45" s="34"/>
    </row>
    <row r="46" spans="2:17" s="11" customFormat="1" ht="7.2" thickBot="1" x14ac:dyDescent="0.35"/>
    <row r="47" spans="2:17" s="12" customFormat="1" ht="21.6" thickBot="1" x14ac:dyDescent="0.35">
      <c r="B47" s="22" t="s">
        <v>116</v>
      </c>
      <c r="C47" s="8">
        <v>67.5</v>
      </c>
      <c r="D47" s="2">
        <f t="shared" ref="D47" si="13">C47*E47</f>
        <v>0</v>
      </c>
      <c r="E47" s="47">
        <f>SUM(G47:K47,M47:Q47)</f>
        <v>0</v>
      </c>
      <c r="F47" s="41"/>
      <c r="G47" s="34"/>
      <c r="H47" s="34"/>
      <c r="I47" s="34"/>
      <c r="J47" s="34"/>
      <c r="K47" s="34"/>
      <c r="L47" s="41"/>
      <c r="M47" s="34"/>
      <c r="N47" s="34"/>
      <c r="O47" s="34"/>
      <c r="P47" s="34"/>
      <c r="Q47" s="34"/>
    </row>
    <row r="48" spans="2:17" s="11" customFormat="1" ht="7.2" thickBot="1" x14ac:dyDescent="0.35"/>
    <row r="49" spans="1:26" s="12" customFormat="1" ht="21.6" thickBot="1" x14ac:dyDescent="0.35">
      <c r="B49" s="22" t="s">
        <v>97</v>
      </c>
      <c r="C49" s="8">
        <v>118.80000000000001</v>
      </c>
      <c r="D49" s="2">
        <f t="shared" ref="D49" si="14">C49*E49</f>
        <v>0</v>
      </c>
      <c r="E49" s="47">
        <f>SUM(G49:K49,M49:Q49)</f>
        <v>0</v>
      </c>
      <c r="F49" s="38"/>
      <c r="G49" s="34"/>
      <c r="H49" s="34"/>
      <c r="I49" s="34"/>
      <c r="J49" s="34"/>
      <c r="K49" s="34"/>
      <c r="L49" s="38"/>
      <c r="M49" s="34"/>
      <c r="N49" s="34"/>
      <c r="O49" s="34"/>
      <c r="P49" s="34"/>
      <c r="Q49" s="34"/>
    </row>
    <row r="50" spans="1:26" s="11" customFormat="1" ht="6.6" x14ac:dyDescent="0.3"/>
    <row r="51" spans="1:26" s="12" customFormat="1" ht="21.6" thickBot="1" x14ac:dyDescent="0.35">
      <c r="B51" s="35" t="s">
        <v>93</v>
      </c>
      <c r="C51" s="14" t="s">
        <v>0</v>
      </c>
      <c r="D51" s="15" t="s">
        <v>10</v>
      </c>
      <c r="E51" s="46"/>
      <c r="F51" s="15" t="s">
        <v>20</v>
      </c>
      <c r="G51" s="18" t="s">
        <v>15</v>
      </c>
      <c r="H51" s="18" t="s">
        <v>16</v>
      </c>
      <c r="I51" s="33" t="s">
        <v>17</v>
      </c>
      <c r="J51" s="33" t="s">
        <v>18</v>
      </c>
      <c r="K51" s="3"/>
      <c r="L51" s="3"/>
      <c r="M51" s="3"/>
      <c r="N51" s="3"/>
      <c r="O51" s="3"/>
      <c r="P51" s="3"/>
      <c r="Q51" s="3"/>
    </row>
    <row r="52" spans="1:26" s="12" customFormat="1" ht="21.6" thickBot="1" x14ac:dyDescent="0.35">
      <c r="B52" s="22" t="s">
        <v>94</v>
      </c>
      <c r="C52" s="8">
        <v>10.125</v>
      </c>
      <c r="D52" s="2">
        <f t="shared" ref="D52" si="15">C52*E52</f>
        <v>0</v>
      </c>
      <c r="E52" s="47">
        <f>SUM(G52:J52)</f>
        <v>0</v>
      </c>
      <c r="F52" s="41"/>
      <c r="G52" s="34"/>
      <c r="H52" s="34"/>
      <c r="I52" s="34"/>
      <c r="J52" s="34"/>
      <c r="K52" s="3"/>
      <c r="L52" s="3"/>
      <c r="M52" s="3"/>
      <c r="N52" s="3"/>
      <c r="O52" s="3"/>
      <c r="P52" s="3"/>
      <c r="Q52" s="3"/>
    </row>
    <row r="53" spans="1:26" s="12" customFormat="1" ht="21.6" thickBot="1" x14ac:dyDescent="0.35">
      <c r="B53" s="22" t="s">
        <v>130</v>
      </c>
      <c r="C53" s="8">
        <v>14.850000000000001</v>
      </c>
      <c r="D53" s="2">
        <f t="shared" ref="D53" si="16">C53*E53</f>
        <v>0</v>
      </c>
      <c r="E53" s="47">
        <f>SUM(G53:I53)</f>
        <v>0</v>
      </c>
      <c r="F53" s="38"/>
      <c r="G53" s="34"/>
      <c r="H53" s="34"/>
      <c r="I53" s="34"/>
      <c r="J53" s="3"/>
      <c r="K53" s="3"/>
    </row>
    <row r="54" spans="1:26" s="12" customFormat="1" ht="21.6" thickBot="1" x14ac:dyDescent="0.35">
      <c r="B54" s="3"/>
      <c r="C54" s="3"/>
      <c r="D54" s="3"/>
      <c r="E54" s="3"/>
      <c r="F54" s="3"/>
      <c r="G54" s="18" t="s">
        <v>122</v>
      </c>
      <c r="H54" s="33" t="s">
        <v>123</v>
      </c>
      <c r="I54" s="3"/>
      <c r="J54" s="3"/>
      <c r="K54" s="3"/>
      <c r="L54" s="3"/>
      <c r="M54" s="3"/>
      <c r="N54" s="3"/>
      <c r="O54" s="3"/>
      <c r="P54" s="3"/>
      <c r="Q54" s="3"/>
    </row>
    <row r="55" spans="1:26" s="12" customFormat="1" ht="21.6" thickBot="1" x14ac:dyDescent="0.35">
      <c r="B55" s="22" t="s">
        <v>124</v>
      </c>
      <c r="C55" s="8">
        <v>22.275000000000002</v>
      </c>
      <c r="D55" s="2">
        <f>C55*E55</f>
        <v>0</v>
      </c>
      <c r="E55" s="47">
        <f>SUM(G55:H55)</f>
        <v>0</v>
      </c>
      <c r="F55" s="38"/>
      <c r="G55" s="34"/>
      <c r="H55" s="34"/>
      <c r="I55" s="3"/>
      <c r="J55" s="3"/>
      <c r="K55" s="3"/>
      <c r="L55" s="3"/>
      <c r="M55" s="3"/>
      <c r="N55" s="3"/>
      <c r="O55" s="3"/>
      <c r="P55" s="3"/>
      <c r="Q55" s="3"/>
    </row>
    <row r="56" spans="1:26" s="12" customFormat="1" ht="21.6" thickBot="1" x14ac:dyDescent="0.35">
      <c r="B56" s="3"/>
      <c r="C56" s="3"/>
      <c r="D56" s="3"/>
      <c r="E56" s="3"/>
      <c r="F56" s="3"/>
      <c r="G56" s="39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26" s="12" customFormat="1" ht="21.6" thickBot="1" x14ac:dyDescent="0.35">
      <c r="B57" s="22" t="s">
        <v>131</v>
      </c>
      <c r="C57" s="8">
        <v>14.850000000000001</v>
      </c>
      <c r="D57" s="2">
        <f t="shared" ref="D57:D61" si="17">C57*E57</f>
        <v>0</v>
      </c>
      <c r="E57" s="47">
        <f>SUM(G57)</f>
        <v>0</v>
      </c>
      <c r="F57" s="38"/>
      <c r="G57" s="34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26" s="12" customFormat="1" ht="21.6" thickBot="1" x14ac:dyDescent="0.35">
      <c r="B58" s="22" t="s">
        <v>96</v>
      </c>
      <c r="C58" s="8">
        <v>44.550000000000004</v>
      </c>
      <c r="D58" s="2">
        <f t="shared" ref="D58" si="18">C58*E58</f>
        <v>0</v>
      </c>
      <c r="E58" s="47">
        <f>SUM(G58)</f>
        <v>0</v>
      </c>
      <c r="F58" s="38"/>
      <c r="G58" s="34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26" s="12" customFormat="1" ht="21.6" thickBot="1" x14ac:dyDescent="0.35">
      <c r="B59" s="22" t="s">
        <v>102</v>
      </c>
      <c r="C59" s="8">
        <v>40.5</v>
      </c>
      <c r="D59" s="2">
        <f t="shared" ref="D59" si="19">C59*E59</f>
        <v>0</v>
      </c>
      <c r="E59" s="47">
        <f>SUM(G59)</f>
        <v>0</v>
      </c>
      <c r="F59" s="38"/>
      <c r="G59" s="34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26" s="12" customFormat="1" ht="21.6" thickBot="1" x14ac:dyDescent="0.35">
      <c r="B60" s="22" t="s">
        <v>103</v>
      </c>
      <c r="C60" s="8">
        <v>33.75</v>
      </c>
      <c r="D60" s="2">
        <f t="shared" si="17"/>
        <v>0</v>
      </c>
      <c r="E60" s="47">
        <f>SUM(G60)</f>
        <v>0</v>
      </c>
      <c r="F60" s="38"/>
      <c r="G60" s="34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26" s="12" customFormat="1" ht="21.6" thickBot="1" x14ac:dyDescent="0.35">
      <c r="B61" s="22" t="s">
        <v>95</v>
      </c>
      <c r="C61" s="8">
        <v>18.5625</v>
      </c>
      <c r="D61" s="2">
        <f t="shared" si="17"/>
        <v>0</v>
      </c>
      <c r="E61" s="47">
        <f>SUM(G61)</f>
        <v>0</v>
      </c>
      <c r="F61" s="38"/>
      <c r="G61" s="34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26" s="11" customFormat="1" ht="6.6" x14ac:dyDescent="0.3"/>
    <row r="63" spans="1:26" s="12" customFormat="1" ht="21.6" thickBot="1" x14ac:dyDescent="0.35">
      <c r="B63" s="35" t="s">
        <v>89</v>
      </c>
      <c r="C63" s="14" t="s">
        <v>0</v>
      </c>
      <c r="D63" s="15" t="s">
        <v>10</v>
      </c>
      <c r="E63" s="46"/>
      <c r="F63" s="15" t="s">
        <v>20</v>
      </c>
      <c r="G63" s="43" t="s">
        <v>47</v>
      </c>
      <c r="H63" s="43" t="s">
        <v>48</v>
      </c>
      <c r="I63" s="39" t="s">
        <v>49</v>
      </c>
      <c r="J63" s="3"/>
      <c r="K63" s="3"/>
      <c r="L63" s="3"/>
      <c r="M63" s="3"/>
      <c r="N63" s="3"/>
      <c r="O63" s="3"/>
      <c r="P63" s="3"/>
      <c r="Q63" s="3"/>
    </row>
    <row r="64" spans="1:26" customFormat="1" ht="21.6" thickBot="1" x14ac:dyDescent="0.35">
      <c r="A64" s="54"/>
      <c r="B64" s="55" t="s">
        <v>110</v>
      </c>
      <c r="C64" s="8">
        <v>30.375000000000004</v>
      </c>
      <c r="D64" s="56">
        <f>C64*E64</f>
        <v>0</v>
      </c>
      <c r="E64" s="57">
        <f>SUM(G64:H64)</f>
        <v>0</v>
      </c>
      <c r="F64" s="58" t="s">
        <v>111</v>
      </c>
      <c r="G64" s="59"/>
      <c r="H64" s="59"/>
      <c r="I64" s="40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2:17" s="12" customFormat="1" ht="21.6" thickBot="1" x14ac:dyDescent="0.35">
      <c r="B65" s="22" t="s">
        <v>127</v>
      </c>
      <c r="C65" s="8">
        <v>24.975000000000001</v>
      </c>
      <c r="D65" s="2">
        <f t="shared" ref="D65:D66" si="20">C65*E65</f>
        <v>0</v>
      </c>
      <c r="E65" s="47">
        <f>SUM(G65:I65)</f>
        <v>0</v>
      </c>
      <c r="F65" s="60" t="s">
        <v>126</v>
      </c>
      <c r="G65" s="34"/>
      <c r="H65" s="34"/>
      <c r="I65" s="34"/>
    </row>
    <row r="66" spans="2:17" s="12" customFormat="1" ht="21.6" thickBot="1" x14ac:dyDescent="0.35">
      <c r="B66" s="22" t="s">
        <v>128</v>
      </c>
      <c r="C66" s="8">
        <v>20.25</v>
      </c>
      <c r="D66" s="2">
        <f t="shared" si="20"/>
        <v>0</v>
      </c>
      <c r="E66" s="47">
        <f>SUM(G66:I66)</f>
        <v>0</v>
      </c>
      <c r="F66" s="60" t="s">
        <v>129</v>
      </c>
      <c r="G66" s="34"/>
      <c r="H66" s="53"/>
      <c r="I66" s="34"/>
    </row>
    <row r="67" spans="2:17" s="12" customFormat="1" ht="21.6" thickBot="1" x14ac:dyDescent="0.35">
      <c r="B67" s="22" t="s">
        <v>104</v>
      </c>
      <c r="C67" s="8">
        <v>16.875</v>
      </c>
      <c r="D67" s="2">
        <f t="shared" ref="D67" si="21">C67*E67</f>
        <v>0</v>
      </c>
      <c r="E67" s="47">
        <f>SUM(G67:I67)</f>
        <v>0</v>
      </c>
      <c r="F67" s="38"/>
      <c r="G67" s="34"/>
      <c r="H67" s="34"/>
      <c r="I67" s="34"/>
    </row>
    <row r="68" spans="2:17" s="11" customFormat="1" ht="6.6" x14ac:dyDescent="0.3"/>
    <row r="69" spans="2:17" s="36" customFormat="1" ht="18" hidden="1" x14ac:dyDescent="0.3">
      <c r="B69" s="94" t="s">
        <v>46</v>
      </c>
      <c r="C69" s="94"/>
      <c r="D69" s="94"/>
      <c r="E69" s="94"/>
      <c r="F69" s="94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2:17" s="11" customFormat="1" ht="6.6" hidden="1" x14ac:dyDescent="0.3"/>
    <row r="71" spans="2:17" s="12" customFormat="1" ht="21.6" thickBot="1" x14ac:dyDescent="0.35">
      <c r="B71" s="13" t="s">
        <v>36</v>
      </c>
      <c r="C71" s="14" t="s">
        <v>0</v>
      </c>
      <c r="D71" s="15" t="s">
        <v>10</v>
      </c>
      <c r="E71" s="46"/>
      <c r="F71" s="15" t="s">
        <v>37</v>
      </c>
      <c r="G71" s="39" t="s">
        <v>1</v>
      </c>
      <c r="H71" s="72" t="s">
        <v>57</v>
      </c>
      <c r="I71" s="73"/>
      <c r="J71" s="73"/>
      <c r="K71" s="73"/>
      <c r="L71" s="73"/>
      <c r="M71" s="73"/>
      <c r="N71" s="73"/>
      <c r="O71" s="73"/>
      <c r="P71" s="73"/>
      <c r="Q71" s="74"/>
    </row>
    <row r="72" spans="2:17" s="12" customFormat="1" ht="21.6" thickBot="1" x14ac:dyDescent="0.35">
      <c r="B72" s="48" t="s">
        <v>38</v>
      </c>
      <c r="C72" s="21">
        <v>0</v>
      </c>
      <c r="D72" s="2">
        <f>C72*G72</f>
        <v>0</v>
      </c>
      <c r="E72" s="47">
        <f>SUM(G72)</f>
        <v>0</v>
      </c>
      <c r="F72" s="49" t="s">
        <v>4</v>
      </c>
      <c r="G72" s="34"/>
      <c r="H72" s="69" t="s">
        <v>58</v>
      </c>
      <c r="I72" s="70"/>
      <c r="J72" s="70"/>
      <c r="K72" s="70"/>
      <c r="L72" s="70"/>
      <c r="M72" s="70"/>
      <c r="N72" s="70"/>
      <c r="O72" s="70"/>
      <c r="P72" s="70"/>
      <c r="Q72" s="71"/>
    </row>
    <row r="73" spans="2:17" s="12" customFormat="1" ht="21" x14ac:dyDescent="0.3">
      <c r="B73" s="48" t="s">
        <v>35</v>
      </c>
      <c r="C73" s="21">
        <v>0</v>
      </c>
      <c r="D73" s="2">
        <f>C73*G73</f>
        <v>0</v>
      </c>
      <c r="E73" s="47">
        <f>SUM(G73)</f>
        <v>0</v>
      </c>
      <c r="F73" s="49" t="s">
        <v>4</v>
      </c>
      <c r="G73" s="34"/>
      <c r="H73" s="69" t="s">
        <v>59</v>
      </c>
      <c r="I73" s="70"/>
      <c r="J73" s="70"/>
      <c r="K73" s="70"/>
      <c r="L73" s="70"/>
      <c r="M73" s="70"/>
      <c r="N73" s="70"/>
      <c r="O73" s="70"/>
      <c r="P73" s="70"/>
      <c r="Q73" s="71"/>
    </row>
    <row r="74" spans="2:17" s="12" customFormat="1" ht="21.6" thickBot="1" x14ac:dyDescent="0.35">
      <c r="B74" s="48" t="s">
        <v>34</v>
      </c>
      <c r="C74" s="21">
        <v>0</v>
      </c>
      <c r="D74" s="2">
        <f>C74*G74</f>
        <v>0</v>
      </c>
      <c r="E74" s="47">
        <f>SUM(G74)</f>
        <v>0</v>
      </c>
      <c r="F74" s="49" t="s">
        <v>4</v>
      </c>
      <c r="G74" s="34"/>
      <c r="H74" s="69" t="s">
        <v>4</v>
      </c>
      <c r="I74" s="70"/>
      <c r="J74" s="70"/>
      <c r="K74" s="70"/>
      <c r="L74" s="70"/>
      <c r="M74" s="70"/>
      <c r="N74" s="70"/>
      <c r="O74" s="70"/>
      <c r="P74" s="70"/>
      <c r="Q74" s="71"/>
    </row>
    <row r="75" spans="2:17" s="12" customFormat="1" ht="21.6" thickBot="1" x14ac:dyDescent="0.35">
      <c r="B75" s="48" t="s">
        <v>21</v>
      </c>
      <c r="C75" s="21">
        <v>0</v>
      </c>
      <c r="D75" s="2">
        <f>C75*G75</f>
        <v>0</v>
      </c>
      <c r="E75" s="47">
        <f>SUM(G75)</f>
        <v>0</v>
      </c>
      <c r="F75" s="49" t="s">
        <v>4</v>
      </c>
      <c r="G75" s="34"/>
      <c r="H75" s="69" t="s">
        <v>4</v>
      </c>
      <c r="I75" s="70"/>
      <c r="J75" s="70"/>
      <c r="K75" s="70"/>
      <c r="L75" s="70"/>
      <c r="M75" s="70"/>
      <c r="N75" s="70"/>
      <c r="O75" s="70"/>
      <c r="P75" s="70"/>
      <c r="Q75" s="71"/>
    </row>
    <row r="76" spans="2:17" s="11" customFormat="1" ht="6.6" x14ac:dyDescent="0.3"/>
    <row r="77" spans="2:17" s="3" customFormat="1" ht="15.6" x14ac:dyDescent="0.3">
      <c r="B77" s="4" t="s">
        <v>50</v>
      </c>
      <c r="C77" s="10" t="s">
        <v>11</v>
      </c>
      <c r="D77" s="6" t="s">
        <v>39</v>
      </c>
      <c r="F77" s="29" t="s">
        <v>24</v>
      </c>
      <c r="G77" s="29" t="s">
        <v>23</v>
      </c>
      <c r="H77" s="29" t="s">
        <v>22</v>
      </c>
      <c r="I77" s="29" t="s">
        <v>25</v>
      </c>
      <c r="J77" s="29" t="s">
        <v>26</v>
      </c>
      <c r="L77" s="1"/>
    </row>
    <row r="78" spans="2:17" s="3" customFormat="1" ht="15.6" x14ac:dyDescent="0.3">
      <c r="B78" s="5" t="s">
        <v>13</v>
      </c>
      <c r="C78" s="10" t="s">
        <v>12</v>
      </c>
      <c r="D78" s="30" t="s">
        <v>4</v>
      </c>
      <c r="F78" s="17"/>
      <c r="G78" s="17"/>
      <c r="H78" s="23"/>
      <c r="I78" s="17"/>
      <c r="J78" s="17"/>
      <c r="L78" s="1"/>
    </row>
    <row r="79" spans="2:17" s="3" customFormat="1" ht="15.6" x14ac:dyDescent="0.3">
      <c r="B79" s="5" t="s">
        <v>5</v>
      </c>
      <c r="C79" s="75"/>
      <c r="D79" s="76"/>
      <c r="F79" s="17"/>
      <c r="G79" s="17"/>
      <c r="H79" s="24"/>
      <c r="I79" s="17"/>
      <c r="J79" s="17"/>
      <c r="L79" s="1"/>
    </row>
    <row r="80" spans="2:17" s="3" customFormat="1" ht="15.6" x14ac:dyDescent="0.3">
      <c r="B80" s="5" t="s">
        <v>7</v>
      </c>
      <c r="C80" s="9" t="s">
        <v>2</v>
      </c>
      <c r="D80" s="2">
        <f>SUM(D8:D12,D15:D17,D21,D24:D25,D28:D30,D32:D34,D36:D37,D39,D41,D43,D45,D47,D49,D52:D53,D55,D57:D61,D64:D67,D72:D75)</f>
        <v>0</v>
      </c>
      <c r="F80" s="17"/>
      <c r="G80" s="17"/>
      <c r="H80" s="25"/>
      <c r="I80" s="17"/>
      <c r="J80" s="17"/>
      <c r="L80" s="1"/>
    </row>
    <row r="81" spans="2:17" s="3" customFormat="1" ht="15.6" x14ac:dyDescent="0.3">
      <c r="B81" s="5" t="s">
        <v>51</v>
      </c>
      <c r="C81" s="19" t="s">
        <v>3</v>
      </c>
      <c r="D81" s="31" t="s">
        <v>4</v>
      </c>
      <c r="F81" s="17"/>
      <c r="G81" s="17"/>
      <c r="H81" s="17"/>
      <c r="I81" s="17"/>
      <c r="J81" s="17"/>
      <c r="L81" s="1"/>
    </row>
    <row r="82" spans="2:17" s="3" customFormat="1" ht="15.6" x14ac:dyDescent="0.3">
      <c r="B82" s="5" t="s">
        <v>52</v>
      </c>
      <c r="C82" s="9" t="s">
        <v>6</v>
      </c>
      <c r="D82" s="32">
        <f>10%*SUM(D80)</f>
        <v>0</v>
      </c>
      <c r="F82" s="17"/>
      <c r="G82" s="17"/>
      <c r="H82" s="17"/>
      <c r="I82" s="17"/>
      <c r="J82" s="17"/>
      <c r="L82" s="1"/>
    </row>
    <row r="83" spans="2:17" s="3" customFormat="1" ht="15.6" x14ac:dyDescent="0.3">
      <c r="B83" s="45" t="s">
        <v>53</v>
      </c>
      <c r="C83" s="27" t="s">
        <v>8</v>
      </c>
      <c r="D83" s="2">
        <f>SUM(D80:D82)</f>
        <v>0</v>
      </c>
      <c r="F83" s="17"/>
      <c r="G83" s="17"/>
      <c r="H83" s="17"/>
      <c r="I83" s="17"/>
      <c r="J83" s="17"/>
      <c r="L83" s="1"/>
    </row>
    <row r="84" spans="2:17" s="3" customFormat="1" ht="15.6" x14ac:dyDescent="0.3">
      <c r="F84" s="17"/>
      <c r="G84" s="17"/>
      <c r="H84" s="17"/>
      <c r="I84" s="17"/>
      <c r="J84" s="17"/>
      <c r="L84" s="1"/>
    </row>
    <row r="85" spans="2:17" s="7" customFormat="1" ht="15.6" x14ac:dyDescent="0.3">
      <c r="B85" s="77" t="s">
        <v>14</v>
      </c>
      <c r="C85" s="78"/>
      <c r="D85" s="20" t="s">
        <v>4</v>
      </c>
      <c r="F85" s="17"/>
      <c r="G85" s="17"/>
      <c r="H85" s="17"/>
      <c r="I85" s="17"/>
      <c r="J85" s="17"/>
      <c r="K85" s="3"/>
      <c r="L85" s="1"/>
      <c r="M85" s="3"/>
      <c r="N85" s="3"/>
      <c r="O85" s="3"/>
      <c r="P85" s="3"/>
      <c r="Q85" s="3"/>
    </row>
    <row r="86" spans="2:17" s="7" customFormat="1" ht="15.6" x14ac:dyDescent="0.3">
      <c r="B86" s="79" t="s">
        <v>132</v>
      </c>
      <c r="C86" s="80"/>
      <c r="D86" s="81"/>
      <c r="F86" s="17"/>
      <c r="G86" s="17"/>
      <c r="H86" s="17"/>
      <c r="I86" s="17"/>
      <c r="J86" s="17"/>
      <c r="K86" s="3"/>
      <c r="L86" s="1"/>
      <c r="M86" s="3"/>
      <c r="N86" s="3"/>
      <c r="O86" s="3"/>
      <c r="P86" s="3"/>
      <c r="Q86" s="3"/>
    </row>
    <row r="87" spans="2:17" s="7" customFormat="1" ht="15.6" x14ac:dyDescent="0.3">
      <c r="B87" s="28" t="s">
        <v>133</v>
      </c>
      <c r="C87" s="79" t="s">
        <v>134</v>
      </c>
      <c r="D87" s="81"/>
      <c r="F87" s="17"/>
      <c r="G87" s="17"/>
      <c r="H87" s="17"/>
      <c r="I87" s="17"/>
      <c r="J87" s="17"/>
      <c r="K87" s="3"/>
      <c r="L87" s="1"/>
      <c r="M87" s="3"/>
      <c r="N87" s="3"/>
      <c r="O87" s="3"/>
      <c r="P87" s="3"/>
      <c r="Q87" s="3"/>
    </row>
    <row r="88" spans="2:17" s="7" customFormat="1" ht="15.6" x14ac:dyDescent="0.3">
      <c r="B88" s="79" t="s">
        <v>9</v>
      </c>
      <c r="C88" s="80"/>
      <c r="D88" s="81"/>
      <c r="F88" s="17"/>
      <c r="G88" s="17"/>
      <c r="H88" s="17"/>
      <c r="I88" s="17"/>
      <c r="J88" s="17"/>
      <c r="K88" s="3"/>
      <c r="L88" s="1"/>
      <c r="M88" s="3"/>
      <c r="N88" s="3"/>
      <c r="O88" s="3"/>
      <c r="P88" s="3"/>
      <c r="Q88" s="3"/>
    </row>
    <row r="89" spans="2:17" s="7" customFormat="1" ht="15.6" x14ac:dyDescent="0.3">
      <c r="F89" s="17"/>
      <c r="G89" s="17"/>
      <c r="H89" s="17"/>
      <c r="I89" s="17"/>
      <c r="J89" s="17"/>
      <c r="K89" s="3"/>
      <c r="L89" s="1"/>
      <c r="M89" s="3"/>
      <c r="N89" s="3"/>
      <c r="O89" s="3"/>
      <c r="P89" s="3"/>
      <c r="Q89" s="3"/>
    </row>
    <row r="90" spans="2:17" s="7" customFormat="1" ht="15.6" x14ac:dyDescent="0.3">
      <c r="B90" s="68" t="s">
        <v>27</v>
      </c>
      <c r="C90" s="68"/>
      <c r="D90" s="68"/>
      <c r="F90" s="17"/>
      <c r="G90" s="17"/>
      <c r="H90" s="17"/>
      <c r="I90" s="17"/>
      <c r="J90" s="17"/>
      <c r="K90" s="3"/>
      <c r="L90" s="1"/>
      <c r="M90" s="3"/>
      <c r="N90" s="3"/>
      <c r="O90" s="3"/>
      <c r="P90" s="3"/>
      <c r="Q90" s="3"/>
    </row>
    <row r="91" spans="2:17" s="7" customFormat="1" ht="15.6" x14ac:dyDescent="0.3">
      <c r="B91" s="68" t="s">
        <v>28</v>
      </c>
      <c r="C91" s="68"/>
      <c r="D91" s="68"/>
      <c r="F91" s="17"/>
      <c r="G91" s="17"/>
      <c r="H91" s="17"/>
      <c r="I91" s="17"/>
      <c r="J91" s="17"/>
      <c r="L91" s="1"/>
    </row>
    <row r="92" spans="2:17" s="7" customFormat="1" ht="15.6" x14ac:dyDescent="0.3">
      <c r="B92" s="68" t="s">
        <v>29</v>
      </c>
      <c r="C92" s="68"/>
      <c r="D92" s="68"/>
      <c r="F92" s="17"/>
      <c r="G92" s="17"/>
      <c r="H92" s="17"/>
      <c r="I92" s="17"/>
      <c r="J92" s="17"/>
      <c r="L92" s="1"/>
    </row>
    <row r="93" spans="2:17" s="7" customFormat="1" ht="15.6" x14ac:dyDescent="0.3">
      <c r="B93" s="68" t="s">
        <v>30</v>
      </c>
      <c r="C93" s="68"/>
      <c r="D93" s="68"/>
      <c r="F93" s="17"/>
      <c r="G93" s="17"/>
      <c r="H93" s="17"/>
      <c r="I93" s="17"/>
      <c r="J93" s="17"/>
      <c r="L93" s="1"/>
    </row>
    <row r="94" spans="2:17" s="7" customFormat="1" ht="15.6" x14ac:dyDescent="0.3">
      <c r="B94" s="68" t="s">
        <v>31</v>
      </c>
      <c r="C94" s="68"/>
      <c r="D94" s="68"/>
      <c r="F94" s="17"/>
      <c r="G94" s="17"/>
      <c r="H94" s="17"/>
      <c r="I94" s="17"/>
      <c r="J94" s="17"/>
      <c r="L94" s="1"/>
    </row>
    <row r="95" spans="2:17" s="7" customFormat="1" ht="15.6" x14ac:dyDescent="0.3">
      <c r="B95" s="61" t="s">
        <v>32</v>
      </c>
      <c r="C95" s="61"/>
      <c r="D95" s="61"/>
      <c r="F95" s="17"/>
      <c r="G95" s="17"/>
      <c r="H95" s="17"/>
      <c r="I95" s="17"/>
      <c r="J95" s="17"/>
      <c r="L95" s="1"/>
    </row>
    <row r="96" spans="2:17" s="7" customFormat="1" ht="15.6" x14ac:dyDescent="0.3">
      <c r="B96" s="65" t="s">
        <v>54</v>
      </c>
      <c r="C96" s="65"/>
      <c r="D96" s="65"/>
      <c r="F96" s="17"/>
      <c r="G96" s="17"/>
      <c r="H96" s="17"/>
      <c r="I96" s="17"/>
      <c r="J96" s="17"/>
      <c r="L96" s="1"/>
    </row>
    <row r="97" spans="2:12" s="7" customFormat="1" ht="15.6" x14ac:dyDescent="0.3">
      <c r="B97" s="65" t="s">
        <v>55</v>
      </c>
      <c r="C97" s="65"/>
      <c r="D97" s="65"/>
      <c r="F97" s="17"/>
      <c r="G97" s="17"/>
      <c r="H97" s="17"/>
      <c r="I97" s="17"/>
      <c r="J97" s="17"/>
      <c r="L97" s="1"/>
    </row>
    <row r="98" spans="2:12" s="7" customFormat="1" ht="15.6" x14ac:dyDescent="0.3">
      <c r="B98" s="65"/>
      <c r="C98" s="65"/>
      <c r="D98" s="65"/>
      <c r="F98" s="17"/>
      <c r="G98" s="17"/>
      <c r="H98" s="17"/>
      <c r="I98" s="17"/>
      <c r="J98" s="17"/>
      <c r="L98" s="1"/>
    </row>
    <row r="99" spans="2:12" s="7" customFormat="1" ht="15.6" x14ac:dyDescent="0.3">
      <c r="B99" s="65"/>
      <c r="C99" s="65"/>
      <c r="D99" s="65"/>
      <c r="F99" s="17"/>
      <c r="G99" s="17"/>
      <c r="H99" s="17"/>
      <c r="I99" s="17"/>
      <c r="J99" s="17"/>
      <c r="L99" s="1"/>
    </row>
    <row r="100" spans="2:12" s="7" customFormat="1" ht="15.6" x14ac:dyDescent="0.3">
      <c r="B100" s="65"/>
      <c r="C100" s="65"/>
      <c r="D100" s="65"/>
      <c r="F100" s="17"/>
      <c r="G100" s="17"/>
      <c r="H100" s="17"/>
      <c r="I100" s="17"/>
      <c r="J100" s="17"/>
      <c r="L100" s="1"/>
    </row>
    <row r="101" spans="2:12" s="7" customFormat="1" ht="15.6" x14ac:dyDescent="0.3">
      <c r="B101" s="66" t="s">
        <v>60</v>
      </c>
      <c r="C101" s="66"/>
      <c r="D101" s="66"/>
      <c r="F101" s="17"/>
      <c r="G101" s="17"/>
      <c r="H101" s="17"/>
      <c r="I101" s="17"/>
      <c r="J101" s="17"/>
      <c r="L101" s="1"/>
    </row>
    <row r="102" spans="2:12" s="7" customFormat="1" ht="15.6" x14ac:dyDescent="0.3">
      <c r="B102" s="67" t="s">
        <v>33</v>
      </c>
      <c r="C102" s="67"/>
      <c r="D102" s="67"/>
      <c r="F102" s="17"/>
      <c r="G102" s="17"/>
      <c r="H102" s="17"/>
      <c r="I102" s="17"/>
      <c r="J102" s="17"/>
      <c r="L102" s="1"/>
    </row>
    <row r="103" spans="2:12" s="7" customFormat="1" ht="15.6" x14ac:dyDescent="0.3">
      <c r="B103" s="61" t="s">
        <v>40</v>
      </c>
      <c r="C103" s="61"/>
      <c r="D103" s="61"/>
      <c r="F103" s="17"/>
      <c r="G103" s="17"/>
      <c r="H103" s="17"/>
      <c r="I103" s="17"/>
      <c r="J103" s="17"/>
      <c r="L103" s="1"/>
    </row>
    <row r="104" spans="2:12" s="7" customFormat="1" ht="15.6" x14ac:dyDescent="0.3">
      <c r="B104" s="62" t="s">
        <v>4</v>
      </c>
      <c r="C104" s="63"/>
      <c r="D104" s="64"/>
      <c r="F104" s="17"/>
      <c r="G104" s="17"/>
      <c r="H104" s="17"/>
      <c r="I104" s="17"/>
      <c r="J104" s="17"/>
      <c r="L104" s="1"/>
    </row>
  </sheetData>
  <mergeCells count="35">
    <mergeCell ref="B1:Q1"/>
    <mergeCell ref="B2:Q2"/>
    <mergeCell ref="B3:Q3"/>
    <mergeCell ref="B4:Q4"/>
    <mergeCell ref="B5:Q5"/>
    <mergeCell ref="C19:F19"/>
    <mergeCell ref="B19:B20"/>
    <mergeCell ref="L28:Q28"/>
    <mergeCell ref="F29:K30"/>
    <mergeCell ref="H73:Q73"/>
    <mergeCell ref="B69:F69"/>
    <mergeCell ref="H74:Q74"/>
    <mergeCell ref="H75:Q75"/>
    <mergeCell ref="B93:D93"/>
    <mergeCell ref="H71:Q71"/>
    <mergeCell ref="H72:Q72"/>
    <mergeCell ref="B91:D91"/>
    <mergeCell ref="B92:D92"/>
    <mergeCell ref="B90:D90"/>
    <mergeCell ref="C79:D79"/>
    <mergeCell ref="B85:C85"/>
    <mergeCell ref="B86:D86"/>
    <mergeCell ref="C87:D87"/>
    <mergeCell ref="B88:D88"/>
    <mergeCell ref="B99:D99"/>
    <mergeCell ref="B94:D94"/>
    <mergeCell ref="B95:D95"/>
    <mergeCell ref="B96:D96"/>
    <mergeCell ref="B97:D97"/>
    <mergeCell ref="B98:D98"/>
    <mergeCell ref="B103:D103"/>
    <mergeCell ref="B104:D104"/>
    <mergeCell ref="B100:D100"/>
    <mergeCell ref="B101:D101"/>
    <mergeCell ref="B102:D102"/>
  </mergeCells>
  <phoneticPr fontId="26" type="noConversion"/>
  <hyperlinks>
    <hyperlink ref="B83" r:id="rId1" display="www.thisisfootball.com.au " xr:uid="{2A0ABEA0-FE21-42A7-BF14-E56914026836}"/>
  </hyperlinks>
  <pageMargins left="0.7" right="0.7" top="0.75" bottom="0.75" header="0.3" footer="0.3"/>
  <pageSetup paperSize="9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ADIDAS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is Football</dc:creator>
  <cp:lastModifiedBy>Amelia Harding</cp:lastModifiedBy>
  <cp:lastPrinted>2021-07-02T05:55:09Z</cp:lastPrinted>
  <dcterms:created xsi:type="dcterms:W3CDTF">2019-02-22T02:24:49Z</dcterms:created>
  <dcterms:modified xsi:type="dcterms:W3CDTF">2022-04-26T03:59:15Z</dcterms:modified>
</cp:coreProperties>
</file>