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isisfootballcomau-my.sharepoint.com/personal/design_thisisfootball_com_au/Documents/This is Football Australia/Team Files/1. Amelia/ORDER FORMS AND INVOICES/Order Forms/SR/"/>
    </mc:Choice>
  </mc:AlternateContent>
  <xr:revisionPtr revIDLastSave="1" documentId="8_{02B77ED8-06CF-4727-9F60-D60759AC6534}" xr6:coauthVersionLast="47" xr6:coauthVersionMax="47" xr10:uidLastSave="{DF422300-265C-492A-9139-42915400679C}"/>
  <bookViews>
    <workbookView xWindow="-23148" yWindow="-108" windowWidth="23256" windowHeight="12576" xr2:uid="{43EE9BDA-EB15-450C-BAB3-945501FC38FD}"/>
  </bookViews>
  <sheets>
    <sheet name="2022 EQUIP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6" i="2" l="1"/>
  <c r="E59" i="2"/>
  <c r="D59" i="2" s="1"/>
  <c r="E49" i="2" l="1"/>
  <c r="D49" i="2" s="1"/>
  <c r="E44" i="2"/>
  <c r="D44" i="2" s="1"/>
  <c r="E43" i="2"/>
  <c r="D43" i="2" s="1"/>
  <c r="E42" i="2"/>
  <c r="D42" i="2" s="1"/>
  <c r="E40" i="2"/>
  <c r="D40" i="2"/>
  <c r="E119" i="2"/>
  <c r="D119" i="2" s="1"/>
  <c r="E118" i="2"/>
  <c r="D118" i="2" s="1"/>
  <c r="E116" i="2"/>
  <c r="D116" i="2" s="1"/>
  <c r="E115" i="2"/>
  <c r="D115" i="2" s="1"/>
  <c r="E114" i="2"/>
  <c r="D114" i="2" s="1"/>
  <c r="E113" i="2"/>
  <c r="D113" i="2" s="1"/>
  <c r="E112" i="2"/>
  <c r="D112" i="2"/>
  <c r="E111" i="2"/>
  <c r="D111" i="2"/>
  <c r="E110" i="2"/>
  <c r="D110" i="2" s="1"/>
  <c r="E117" i="2"/>
  <c r="D117" i="2" s="1"/>
  <c r="E120" i="2"/>
  <c r="D120" i="2" s="1"/>
  <c r="E121" i="2"/>
  <c r="D121" i="2" s="1"/>
  <c r="E19" i="2"/>
  <c r="D19" i="2" s="1"/>
  <c r="E18" i="2"/>
  <c r="D18" i="2" s="1"/>
  <c r="E17" i="2"/>
  <c r="E16" i="2"/>
  <c r="E15" i="2"/>
  <c r="E14" i="2"/>
  <c r="E13" i="2"/>
  <c r="D13" i="2" s="1"/>
  <c r="E12" i="2"/>
  <c r="D12" i="2" s="1"/>
  <c r="E11" i="2"/>
  <c r="D11" i="2"/>
  <c r="E10" i="2"/>
  <c r="E9" i="2"/>
  <c r="D9" i="2" s="1"/>
  <c r="E8" i="2"/>
  <c r="D8" i="2" s="1"/>
  <c r="E107" i="2"/>
  <c r="D107" i="2" s="1"/>
  <c r="E96" i="2"/>
  <c r="D96" i="2"/>
  <c r="E106" i="2"/>
  <c r="D106" i="2" s="1"/>
  <c r="E105" i="2"/>
  <c r="D105" i="2" s="1"/>
  <c r="E102" i="2"/>
  <c r="D102" i="2" s="1"/>
  <c r="E101" i="2"/>
  <c r="D101" i="2" s="1"/>
  <c r="E100" i="2"/>
  <c r="D100" i="2" s="1"/>
  <c r="E99" i="2"/>
  <c r="D99" i="2"/>
  <c r="E98" i="2"/>
  <c r="D98" i="2"/>
  <c r="E97" i="2"/>
  <c r="D97" i="2" s="1"/>
  <c r="E95" i="2"/>
  <c r="D95" i="2"/>
  <c r="E94" i="2"/>
  <c r="D94" i="2"/>
  <c r="E93" i="2"/>
  <c r="D93" i="2" s="1"/>
  <c r="E90" i="2"/>
  <c r="D90" i="2" s="1"/>
  <c r="E89" i="2"/>
  <c r="D89" i="2" s="1"/>
  <c r="E88" i="2"/>
  <c r="D88" i="2" s="1"/>
  <c r="E87" i="2"/>
  <c r="D87" i="2"/>
  <c r="E86" i="2"/>
  <c r="D86" i="2" s="1"/>
  <c r="E85" i="2"/>
  <c r="D85" i="2" s="1"/>
  <c r="E82" i="2"/>
  <c r="D82" i="2"/>
  <c r="E81" i="2"/>
  <c r="D81" i="2" s="1"/>
  <c r="E80" i="2"/>
  <c r="D80" i="2" s="1"/>
  <c r="E79" i="2"/>
  <c r="D79" i="2" s="1"/>
  <c r="E78" i="2"/>
  <c r="D78" i="2"/>
  <c r="E77" i="2"/>
  <c r="D77" i="2" s="1"/>
  <c r="E76" i="2"/>
  <c r="D76" i="2" s="1"/>
  <c r="E75" i="2"/>
  <c r="D75" i="2"/>
  <c r="E74" i="2"/>
  <c r="D74" i="2" s="1"/>
  <c r="E73" i="2"/>
  <c r="D73" i="2" s="1"/>
  <c r="E72" i="2"/>
  <c r="D72" i="2" s="1"/>
  <c r="E69" i="2"/>
  <c r="D69" i="2" s="1"/>
  <c r="E68" i="2"/>
  <c r="D68" i="2" s="1"/>
  <c r="E67" i="2"/>
  <c r="D67" i="2" s="1"/>
  <c r="E66" i="2"/>
  <c r="D66" i="2" s="1"/>
  <c r="E65" i="2"/>
  <c r="D65" i="2" s="1"/>
  <c r="E64" i="2"/>
  <c r="D64" i="2"/>
  <c r="E63" i="2"/>
  <c r="D63" i="2" s="1"/>
  <c r="E60" i="2"/>
  <c r="D60" i="2"/>
  <c r="E58" i="2"/>
  <c r="D58" i="2" s="1"/>
  <c r="E57" i="2"/>
  <c r="D57" i="2" s="1"/>
  <c r="E56" i="2"/>
  <c r="D56" i="2" s="1"/>
  <c r="E55" i="2"/>
  <c r="D55" i="2" s="1"/>
  <c r="E54" i="2"/>
  <c r="D54" i="2" s="1"/>
  <c r="E51" i="2"/>
  <c r="D51" i="2" s="1"/>
  <c r="E50" i="2"/>
  <c r="E48" i="2"/>
  <c r="E47" i="2"/>
  <c r="E46" i="2"/>
  <c r="E45" i="2"/>
  <c r="D45" i="2" s="1"/>
  <c r="E41" i="2"/>
  <c r="D41" i="2" s="1"/>
  <c r="E39" i="2"/>
  <c r="D39" i="2" s="1"/>
  <c r="E38" i="2"/>
  <c r="E35" i="2"/>
  <c r="D35" i="2" s="1"/>
  <c r="E34" i="2"/>
  <c r="D34" i="2" s="1"/>
  <c r="E33" i="2"/>
  <c r="D33" i="2" s="1"/>
  <c r="E32" i="2"/>
  <c r="D32" i="2" s="1"/>
  <c r="E31" i="2"/>
  <c r="D31" i="2" s="1"/>
  <c r="E30" i="2"/>
  <c r="D30" i="2" s="1"/>
  <c r="E29" i="2"/>
  <c r="D29" i="2" s="1"/>
  <c r="E28" i="2"/>
  <c r="D28" i="2" s="1"/>
  <c r="E27" i="2"/>
  <c r="D27" i="2" s="1"/>
  <c r="E26" i="2"/>
  <c r="D26" i="2" s="1"/>
  <c r="E25" i="2"/>
  <c r="D25" i="2" s="1"/>
  <c r="E24" i="2"/>
  <c r="D24" i="2" s="1"/>
  <c r="E23" i="2"/>
  <c r="D23" i="2" s="1"/>
  <c r="E22" i="2"/>
  <c r="D22" i="2" s="1"/>
  <c r="E5" i="2"/>
  <c r="D5" i="2" s="1"/>
  <c r="D50" i="2"/>
  <c r="D48" i="2"/>
  <c r="D47" i="2"/>
  <c r="D46" i="2"/>
  <c r="D38" i="2"/>
  <c r="D17" i="2"/>
  <c r="D16" i="2"/>
  <c r="D15" i="2"/>
  <c r="D14" i="2"/>
  <c r="D10" i="2"/>
  <c r="D128" i="2" l="1"/>
  <c r="D129" i="2" s="1"/>
</calcChain>
</file>

<file path=xl/sharedStrings.xml><?xml version="1.0" encoding="utf-8"?>
<sst xmlns="http://schemas.openxmlformats.org/spreadsheetml/2006/main" count="285" uniqueCount="241">
  <si>
    <t>UNIT PRICE</t>
  </si>
  <si>
    <t>QTY</t>
  </si>
  <si>
    <t>SUB TOTAL</t>
  </si>
  <si>
    <t>FREIGHT</t>
  </si>
  <si>
    <t>TBC</t>
  </si>
  <si>
    <t>GST</t>
  </si>
  <si>
    <t>TOTAL</t>
  </si>
  <si>
    <t>CREDIT MOTO (EFTPOS OVER THE PHONE) = PAYMENT OPTION AS WELL</t>
  </si>
  <si>
    <t>UNIT TOTAL</t>
  </si>
  <si>
    <t>INVOICE NO #</t>
  </si>
  <si>
    <t>INVOICE DATE</t>
  </si>
  <si>
    <t>AMOUNT PAYABLE FOR SHIPPING TO NOMINATED ADDRESS (AS BELOW)</t>
  </si>
  <si>
    <t>BUSINESS DELIVERY ADDRESS - FOR SECURITY, RECEIPT &amp; SIGNATURE</t>
  </si>
  <si>
    <t>TS TBC</t>
  </si>
  <si>
    <t>DATE / DETAILS TO RECEIVE THIS ORDER BY</t>
  </si>
  <si>
    <t>UNIT PRICING BELOW = GST EXCLUSIVE - VALID UNTIL 30th JUNE 2022 &amp; SUBJECT TO MARKET CHANGE</t>
  </si>
  <si>
    <t xml:space="preserve">CLUB/COMPANY:   </t>
  </si>
  <si>
    <t xml:space="preserve">ATTN:   </t>
  </si>
  <si>
    <t xml:space="preserve">PH:   </t>
  </si>
  <si>
    <t xml:space="preserve">E:   </t>
  </si>
  <si>
    <t xml:space="preserve">W:   </t>
  </si>
  <si>
    <t xml:space="preserve">COMPANY NAME:   </t>
  </si>
  <si>
    <t>DRIVER TO RECEPTION, DISPATCH etc from 9am to 5pm / Mon to Fri = TBC</t>
  </si>
  <si>
    <t xml:space="preserve">TRACKING = TBC - </t>
  </si>
  <si>
    <t>CORNER FLAGS</t>
  </si>
  <si>
    <t>4 PACK - 2 PIECE POLES with FLAGS</t>
  </si>
  <si>
    <t>POLES</t>
  </si>
  <si>
    <t>SINGLE - 1 PIECE POLE - BLUE</t>
  </si>
  <si>
    <t>SINGLE - 1 PIECE POLE - YELLOW</t>
  </si>
  <si>
    <t>4  PACK - 2 PIECE POLES - BLUE</t>
  </si>
  <si>
    <t>4  PACK - 2 PIECE POLES - YELLOW</t>
  </si>
  <si>
    <t>4  PACK with ELEVATED SPRINGS - 2 PIECE POLES - BLUE</t>
  </si>
  <si>
    <t>4  PACK with ELEVATED SPRINGS - 2 PIECE POLES - YELLOW</t>
  </si>
  <si>
    <t>4 PACK with RUBBER TURF BASES - 2 PIECE POLES - YELLOW</t>
  </si>
  <si>
    <t>CONES</t>
  </si>
  <si>
    <t>10 PACK - 5cm HIGH - BLUE</t>
  </si>
  <si>
    <t>10 PACK - 5cm HIGH - YELLOW</t>
  </si>
  <si>
    <t>10 PACK - 5cm HIGH - PINK</t>
  </si>
  <si>
    <t>10 PACK - 5cm HIGH - ORANGE</t>
  </si>
  <si>
    <t>10 PACK - 5cm HIGH - WHITE</t>
  </si>
  <si>
    <t>25 PACK - 5cm HIGH - 5 x 5 COLOURS</t>
  </si>
  <si>
    <t>10 PACK - FLAT - BLUE</t>
  </si>
  <si>
    <t>10 PACK - FLAT - YELLOW</t>
  </si>
  <si>
    <t>10 PACK - FLAT - PINK</t>
  </si>
  <si>
    <t>10 PACK - FLAT - ORANGE</t>
  </si>
  <si>
    <t>10 PACK - FLAT - WHITE</t>
  </si>
  <si>
    <t>JUMBO CONES - 8 PACK - 15cm HIGH - BLUE &amp; YELLOW</t>
  </si>
  <si>
    <t>JUMBO CONES - 8 PACK - 15cm HIGH - PINK &amp; WHITE</t>
  </si>
  <si>
    <r>
      <t>CLIP BUCKLE CARRY STRAP - (</t>
    </r>
    <r>
      <rPr>
        <b/>
        <sz val="11"/>
        <color theme="1"/>
        <rFont val="Calibri"/>
        <family val="2"/>
        <scheme val="minor"/>
      </rPr>
      <t>BONUS When Ordering 25Pk | Jumbo Pk | 5 x 10PK)</t>
    </r>
  </si>
  <si>
    <t>MARKERS</t>
  </si>
  <si>
    <t>10 PACK - FLAT - RUBBER - BLUE</t>
  </si>
  <si>
    <t>10 PACK - FLAT - RUBBER - YELLOW</t>
  </si>
  <si>
    <t>10 PACK - FLAT - RUBBER - PINK</t>
  </si>
  <si>
    <t>4 PACK - FLAT - ANGLE - RUBBER - YELLOW</t>
  </si>
  <si>
    <t>6 PACK - FLAT - STRAIGHT LINE - RUBBER - YELLOW</t>
  </si>
  <si>
    <t>6 PACK -  SLOTTED HATS - ORANGE</t>
  </si>
  <si>
    <t>6 PACK - PYRAMID HATS - ORANGE with HURDLE HOLES</t>
  </si>
  <si>
    <t>8 in 1 SPEED &amp; AGILITY SETS - 10 POLES - 20 CONES &amp; 5 BUNGIES</t>
  </si>
  <si>
    <t>HURDLES</t>
  </si>
  <si>
    <t>4 PACK - RIBBON 6"Inch - YELLOW</t>
  </si>
  <si>
    <t>4 PACK - RIBBON 9"Inch - YELLOW</t>
  </si>
  <si>
    <t>4 PACK - RIBBON 12"Inch - YELLOW</t>
  </si>
  <si>
    <t>4 PACK - ADJUSTABLE (6" to 12" Inches) - BLUE &amp; YELLOW</t>
  </si>
  <si>
    <t>6 PACK - QUICK CLICK ADJUSTABLE (6", 9" &amp; 12" Inches) - YELLOW</t>
  </si>
  <si>
    <t>LADDERS, RINGS &amp; PASSING</t>
  </si>
  <si>
    <t>AGILITY LADDER - 4m</t>
  </si>
  <si>
    <t>TWIN PACK - LADDERS - 2m</t>
  </si>
  <si>
    <t>TANGLE FREE PREMIER LADDER - 4m</t>
  </si>
  <si>
    <t>6 PACK - AGILITY RINGS</t>
  </si>
  <si>
    <t>6 PACK - AGILITY RINGS - OCTAGONAL</t>
  </si>
  <si>
    <t>TWIN PACK - PASSING ARCS</t>
  </si>
  <si>
    <t>ELITE FOLDABLE PASSING WALL - 1m</t>
  </si>
  <si>
    <t>PORTABLE D-MAN</t>
  </si>
  <si>
    <t>4 PACK - DEFENSIVE MESH BODIES (To go on Poles) - BLUE</t>
  </si>
  <si>
    <t>4 PACK - DEFENSIVE MESH BODIES (To go on Poles) - YELLOW</t>
  </si>
  <si>
    <t>D-MAN PRO - HIGH GRADE STEEL - 1.8m</t>
  </si>
  <si>
    <t>D-MAN -  1 PIECE - REINFORCED BASE with SPIKES - 185cm - YELLOW</t>
  </si>
  <si>
    <t xml:space="preserve">D-MAN - 2 PIECE / HEIGHT ADJUSTABLE - SPRING BASE with COVERS </t>
  </si>
  <si>
    <t>D-MAN - 2 PIECE HEAVY DUTY CARRY BAG - HOLDS up to 5</t>
  </si>
  <si>
    <t>INFLATABLE D-MAN - YOUTH 165cm</t>
  </si>
  <si>
    <t>4 PACK - INFLATABLE D-MAN - YOUTH 165cm with FREE PUMP</t>
  </si>
  <si>
    <t>INFLATABLE D-MAN - ADULT 185cm</t>
  </si>
  <si>
    <t>4 PACK - INFLATABLE D-MAN - ADULT 185cm with FREE PUMP</t>
  </si>
  <si>
    <t>D-MAN DUAL ACTION PUMP</t>
  </si>
  <si>
    <t>COACHES BOARDS &amp; ACCESSORIES</t>
  </si>
  <si>
    <t>MAGNET BOARD with PLAYER MAGNETS &amp; CARRY BAG - 30 x 45cm</t>
  </si>
  <si>
    <t>MAGNET BOARD with PLAYER MAGNETS &amp; CARRY BAG - 60 x 90cm</t>
  </si>
  <si>
    <t>22 PACK - PLAYER SHAPED MAGNETS - 11 x RED &amp; 11 x BLUE</t>
  </si>
  <si>
    <t>22 PACK - PLAYER SHAPED MAGNETS - 11 x YELLOW &amp; 11 x GREEN</t>
  </si>
  <si>
    <t>A4 COACHES FOLDER with MAGNETS, NOTE PAD &amp; CLIP BOARD</t>
  </si>
  <si>
    <t>A5 COACHES SESSION PLANNER BOOK</t>
  </si>
  <si>
    <t>OTHER FOOTBALLING EQUIPMENT</t>
  </si>
  <si>
    <t>GIOCA TOUCH TRAINING BALL</t>
  </si>
  <si>
    <t>DUAL ACTION BALL PUMP with RUBBER HOSE &amp; NEEDLE</t>
  </si>
  <si>
    <t>3 PACK of BALL PUMP NEEDLES</t>
  </si>
  <si>
    <t>PORTABLE ALUMINIUM  BALL CART - HOLDS up to 25 x Size #5 FOOTBALLS</t>
  </si>
  <si>
    <t>CAPTAINS ARMBAND - FLOURO YELLOW</t>
  </si>
  <si>
    <t>CAPTAINS ARMBAND - FLOURO ORANGE</t>
  </si>
  <si>
    <t>PEALESS WHISTLE</t>
  </si>
  <si>
    <t>EASY FOLD BOTTLE CARRIER - HOLDS 8 BOTTLES</t>
  </si>
  <si>
    <t>PERSONALISED PLAYER DRINK BOTTLE - BLACK</t>
  </si>
  <si>
    <t>PORTABLE SEATS</t>
  </si>
  <si>
    <t>4 SEATER - with BACK REST</t>
  </si>
  <si>
    <t>6 SEATER - with BACK REST</t>
  </si>
  <si>
    <t>CODES</t>
  </si>
  <si>
    <t>CORNERFLAG4PK</t>
  </si>
  <si>
    <t>1PCPOLEBLU</t>
  </si>
  <si>
    <t>1PCPOLEYEL</t>
  </si>
  <si>
    <t>4PKPOLEBLU</t>
  </si>
  <si>
    <t>4PKPOLEYEL</t>
  </si>
  <si>
    <t>4PKPOLESPRINGBLU</t>
  </si>
  <si>
    <t>4PKPOLESPRINGYEL</t>
  </si>
  <si>
    <t>4PKTBPOLEYEL</t>
  </si>
  <si>
    <t>10PKCONESBLU</t>
  </si>
  <si>
    <t>10PKCONESYEL</t>
  </si>
  <si>
    <t>10PKCONESPNK</t>
  </si>
  <si>
    <t>10PKCONESORG</t>
  </si>
  <si>
    <t>10PKCONESWHT</t>
  </si>
  <si>
    <t>25PKCONES</t>
  </si>
  <si>
    <t>10PKFLATCONESBLU</t>
  </si>
  <si>
    <t>10PKFLATCONESYEL</t>
  </si>
  <si>
    <t>10PKFLATCONESPNK</t>
  </si>
  <si>
    <t>10PKFLATCONESORG</t>
  </si>
  <si>
    <t>10PKFLATCONESWHT</t>
  </si>
  <si>
    <t>8PKJUMBOBLUYEL</t>
  </si>
  <si>
    <t>8PKJUMBOPNKWHT</t>
  </si>
  <si>
    <t>CONECARRYSTRAP</t>
  </si>
  <si>
    <t>DOTMARKER10PKBLU</t>
  </si>
  <si>
    <t>DOTMARKER10PKYEL</t>
  </si>
  <si>
    <t>DOTMARKER10PKPNK</t>
  </si>
  <si>
    <t>4PKANGLESYEL</t>
  </si>
  <si>
    <t>6PKLINEYEL</t>
  </si>
  <si>
    <t>QPHATMARKER6PK</t>
  </si>
  <si>
    <t>6PKPYRAMIDHATORG</t>
  </si>
  <si>
    <t>QPAGILITYPACK</t>
  </si>
  <si>
    <t>6INHURDLE4PK</t>
  </si>
  <si>
    <t>9INHURDLE4PK</t>
  </si>
  <si>
    <t>12INHURDLE4PK</t>
  </si>
  <si>
    <t>ADJHURDLE</t>
  </si>
  <si>
    <t>QPCLICKHUDL6PK</t>
  </si>
  <si>
    <t>AGILITYPYRPK</t>
  </si>
  <si>
    <t>4MLADDER</t>
  </si>
  <si>
    <t>2xLADDERPK</t>
  </si>
  <si>
    <t>QPLADDER4M</t>
  </si>
  <si>
    <t>6PKRINGS</t>
  </si>
  <si>
    <t>6PKOCTRINGS</t>
  </si>
  <si>
    <t>PASSINGARC2PK</t>
  </si>
  <si>
    <t>AGPASSINGWALL</t>
  </si>
  <si>
    <t>AGDMAN4PKBLU</t>
  </si>
  <si>
    <t>AGDMAN4PKYEL</t>
  </si>
  <si>
    <t>AGDMANPRO18</t>
  </si>
  <si>
    <t>AG1PCDMAN</t>
  </si>
  <si>
    <t>AG2PCDMAN</t>
  </si>
  <si>
    <t>AG2PCBAG</t>
  </si>
  <si>
    <t>INFLATDMANYTH</t>
  </si>
  <si>
    <t>INFLATDMANYTHPACK</t>
  </si>
  <si>
    <t>INFLATDMANADLT</t>
  </si>
  <si>
    <t>INFLATDMANADLTPACK</t>
  </si>
  <si>
    <t>DMANPUMP</t>
  </si>
  <si>
    <t>MAGNETBOARD30X45</t>
  </si>
  <si>
    <t>MAGNETBOARD60X90</t>
  </si>
  <si>
    <t>PLAYERSHAPEMAGREDBLU</t>
  </si>
  <si>
    <t>PLAYERSHAPEMAGYELGRN</t>
  </si>
  <si>
    <t>A4COACHESFOLDER</t>
  </si>
  <si>
    <t>AGA5PLANNER</t>
  </si>
  <si>
    <t>GIOCAT2</t>
  </si>
  <si>
    <t>DUALACTIONPUMP</t>
  </si>
  <si>
    <t>3PKNEEDLE</t>
  </si>
  <si>
    <t>AGBALLCART</t>
  </si>
  <si>
    <t>CAPTAINARMBANDYEL</t>
  </si>
  <si>
    <t>CAPTAINARMBANDORG</t>
  </si>
  <si>
    <t>AGWHISTLE</t>
  </si>
  <si>
    <t>8BOTTLECARRIER</t>
  </si>
  <si>
    <t>AGPLAYERBOTTLEBLK</t>
  </si>
  <si>
    <t>QP4SEAT</t>
  </si>
  <si>
    <t>QP6SEAT</t>
  </si>
  <si>
    <t>AGGEARCART</t>
  </si>
  <si>
    <t>AGELITEHURDLE</t>
  </si>
  <si>
    <t>QPBENCH6COVER</t>
  </si>
  <si>
    <t>AGILITY HURDLE PACKS - 4 PYRAMID HATS - BLUE &amp; 4 x 30"ïnch MINI POLES</t>
  </si>
  <si>
    <t>SINGLE - 1 PIECE POLE - ORANGE</t>
  </si>
  <si>
    <t>1PCPOLEORG</t>
  </si>
  <si>
    <t>4 PACK with RUBBER TURF BASES - 2 PIECE POLES - BLUE</t>
  </si>
  <si>
    <t>4PKTBPOLEBLU</t>
  </si>
  <si>
    <t>6 PACK - 1 PIECE POLE - BLUE with CARRY BAG</t>
  </si>
  <si>
    <t>6PK1PCPOLEYEL</t>
  </si>
  <si>
    <t>6PK1PCPOLEBLU</t>
  </si>
  <si>
    <t>6PK1PCPOLEORG</t>
  </si>
  <si>
    <t>6 PACK - 1 PIECE POLE - YELLOW with CARRY BAG</t>
  </si>
  <si>
    <t>6 PACK - 1 PIECE POLE - ORANGE with CARRY BAG</t>
  </si>
  <si>
    <t>BAGS</t>
  </si>
  <si>
    <t>GIOCA BACKPACK with BOOT COMPARTMENT - BLACK</t>
  </si>
  <si>
    <t>GIOCA DUFFEL BAG with BOOT COMPARTMENT - BLACK</t>
  </si>
  <si>
    <t>GIOCA BACKPACK with BOOT COMPARTMENT - NAVY</t>
  </si>
  <si>
    <t>GIOCA DUFFEL BAG with BOOT COMPARTMENT - NAVY</t>
  </si>
  <si>
    <t>GIOCA MULTI-PURPOSE BOOT BAG - BLACK</t>
  </si>
  <si>
    <t>GIOCA DRAWSTRING BAG - BLACK</t>
  </si>
  <si>
    <t>OVERSIZED HEAVY DUTY KIT BAG with WHEELS - BLACK</t>
  </si>
  <si>
    <t>AGKITBAG</t>
  </si>
  <si>
    <t>AGBALLBAGFLYEL</t>
  </si>
  <si>
    <t>AGBALLBAGBLK</t>
  </si>
  <si>
    <t>AGBALLBAGPNK</t>
  </si>
  <si>
    <t>AGBALLBAGORG</t>
  </si>
  <si>
    <t>AGBALLBAGBLU</t>
  </si>
  <si>
    <t>FOOTBALL BAG (HOLDS UP TO 12 x SIZE #5's) - BLUE</t>
  </si>
  <si>
    <t>FOOTBALL BAG (HOLDS UP TO 12 x SIZE #5's) - ORANGE</t>
  </si>
  <si>
    <t>FOOTBALL BAG (HOLDS UP TO 12 x SIZE #5's) - PINK</t>
  </si>
  <si>
    <t>FOOTBALL BAG (HOLDS UP TO 12 x SIZE #5's) - BLACK</t>
  </si>
  <si>
    <t>FOOTBALL BAG (HOLDS UP TO 12 x SIZE #5's) - YELLOW</t>
  </si>
  <si>
    <t>GIOCABACKPACKBLK</t>
  </si>
  <si>
    <t>GIOCABACKPACKNVY</t>
  </si>
  <si>
    <t>GIOCADUFFELBAGBLK</t>
  </si>
  <si>
    <t>GIOCADUFFELBAGNVY</t>
  </si>
  <si>
    <t>GIOCAMULTIBOOTBAGBLK</t>
  </si>
  <si>
    <t>GIOCADRAWSTRINGBLK</t>
  </si>
  <si>
    <t>6 SEATER BENCH - with PORTABLE COVER</t>
  </si>
  <si>
    <t>PORTABLE GEAR CART with LARGE WHEELS - 80 x 50cm - HOLDS UP TO 100kg</t>
  </si>
  <si>
    <t>ADJUSTABLE ELITE HURDLE - YELLOW &amp; BLACK - 22"to 35"Inch</t>
  </si>
  <si>
    <t>10 PACK - FLAT - RUBBER - WHITE</t>
  </si>
  <si>
    <t>DOTMARKER10PKWHT</t>
  </si>
  <si>
    <t>10 PACK - FLAT with HOLES - RUBBER - FLOURO GREEN</t>
  </si>
  <si>
    <t>10 PACK - FLAT with HOLES - RUBBER - BLUE</t>
  </si>
  <si>
    <t>10 PACK - FLAT with HOLES - RUBBER - PINK</t>
  </si>
  <si>
    <t>10 PACK - FLAT with HOLES - RUBBER - ORANGE</t>
  </si>
  <si>
    <t>QPDOTMARKER10PKGRN</t>
  </si>
  <si>
    <t>QPDOTMARKER10PKBLU</t>
  </si>
  <si>
    <t>QPDOTMARKER10PKPNK</t>
  </si>
  <si>
    <t>QPDOTMARKER10PKORG</t>
  </si>
  <si>
    <t>6 PACK - PYRAMID HATS - WHITE with HURDLE HOLES</t>
  </si>
  <si>
    <t>6PKPYRAMIDHATWHT</t>
  </si>
  <si>
    <t>TAX INVOICE # QUOTE - 2022 EQUIPMENT PRICING &amp; ORDER FORM</t>
  </si>
  <si>
    <t>ACCOUNT NAME:   THIS IS FOOTBALL AUSTRALIA PTY LTD     /     BANK:   ANZ</t>
  </si>
  <si>
    <t>ACCOUNT NUMBER  #  454176684</t>
  </si>
  <si>
    <t>BSB  #  013410</t>
  </si>
  <si>
    <t>From: THIS IS FOOTBALL AUSTRALIA PTY LTD</t>
  </si>
  <si>
    <t>ABN: 54 159 175 176</t>
  </si>
  <si>
    <t>FACTORY 12 / 148 CHESTERVILLE ROAD</t>
  </si>
  <si>
    <t>CHELTENHAM   VIC   3192</t>
  </si>
  <si>
    <t>Ph: 03 9555 4035</t>
  </si>
  <si>
    <t>E: Scott@thisisfootball.com.au</t>
  </si>
  <si>
    <t>W: www.thisisfootball.com.au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</si>
</sst>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[Red]&quot;-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0"/>
      <name val="Calibri"/>
      <family val="2"/>
      <scheme val="minor"/>
    </font>
    <font>
      <sz val="5"/>
      <color indexed="8"/>
      <name val="Calibri"/>
      <family val="2"/>
      <scheme val="minor"/>
    </font>
    <font>
      <b/>
      <sz val="14"/>
      <color theme="5" tint="0.7999816888943144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3" tint="0.39997558519241921"/>
        <bgColor indexed="9"/>
      </patternFill>
    </fill>
    <fill>
      <patternFill patternType="solid">
        <fgColor rgb="FFCCFF3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44" fontId="5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3" fillId="4" borderId="3" xfId="1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164" fontId="8" fillId="9" borderId="3" xfId="3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5" borderId="3" xfId="3" applyFont="1" applyFill="1" applyBorder="1" applyAlignment="1">
      <alignment horizontal="center" vertical="center"/>
    </xf>
    <xf numFmtId="15" fontId="5" fillId="3" borderId="3" xfId="0" applyNumberFormat="1" applyFont="1" applyFill="1" applyBorder="1" applyAlignment="1">
      <alignment horizontal="center" vertical="center"/>
    </xf>
    <xf numFmtId="44" fontId="6" fillId="10" borderId="3" xfId="0" applyNumberFormat="1" applyFont="1" applyFill="1" applyBorder="1" applyAlignment="1">
      <alignment horizontal="center" vertical="center"/>
    </xf>
    <xf numFmtId="44" fontId="6" fillId="3" borderId="3" xfId="0" applyNumberFormat="1" applyFont="1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20" fillId="3" borderId="7" xfId="2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21" fillId="0" borderId="0" xfId="3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9" fontId="0" fillId="0" borderId="0" xfId="4" applyFont="1" applyAlignment="1">
      <alignment horizontal="center" vertical="center"/>
    </xf>
    <xf numFmtId="44" fontId="5" fillId="3" borderId="3" xfId="1" applyNumberFormat="1" applyFont="1" applyFill="1" applyBorder="1" applyAlignment="1">
      <alignment horizontal="center" vertical="center"/>
    </xf>
    <xf numFmtId="0" fontId="8" fillId="6" borderId="3" xfId="3" applyFont="1" applyFill="1" applyBorder="1" applyAlignment="1">
      <alignment horizontal="center" vertical="center"/>
    </xf>
    <xf numFmtId="0" fontId="6" fillId="7" borderId="3" xfId="3" applyFont="1" applyFill="1" applyBorder="1" applyAlignment="1" applyProtection="1">
      <alignment horizontal="center" vertical="center"/>
      <protection locked="0"/>
    </xf>
    <xf numFmtId="0" fontId="6" fillId="6" borderId="3" xfId="3" applyFont="1" applyFill="1" applyBorder="1" applyAlignment="1" applyProtection="1">
      <alignment horizontal="center" vertical="center"/>
      <protection locked="0"/>
    </xf>
    <xf numFmtId="0" fontId="3" fillId="8" borderId="3" xfId="3" applyFont="1" applyFill="1" applyBorder="1" applyAlignment="1">
      <alignment horizontal="center" vertical="center"/>
    </xf>
    <xf numFmtId="0" fontId="8" fillId="6" borderId="3" xfId="3" applyFont="1" applyFill="1" applyBorder="1" applyAlignment="1">
      <alignment horizontal="left" vertical="center"/>
    </xf>
    <xf numFmtId="0" fontId="6" fillId="6" borderId="3" xfId="3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9" borderId="1" xfId="3" applyFont="1" applyFill="1" applyBorder="1" applyAlignment="1">
      <alignment horizontal="center" vertical="center"/>
    </xf>
    <xf numFmtId="0" fontId="8" fillId="9" borderId="5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8" fillId="5" borderId="2" xfId="3" applyFont="1" applyFill="1" applyBorder="1" applyAlignment="1">
      <alignment horizontal="center" vertical="center"/>
    </xf>
    <xf numFmtId="0" fontId="8" fillId="5" borderId="5" xfId="3" applyFont="1" applyFill="1" applyBorder="1" applyAlignment="1">
      <alignment horizontal="center" vertical="center"/>
    </xf>
  </cellXfs>
  <cellStyles count="5">
    <cellStyle name="Comma" xfId="1" builtinId="3"/>
    <cellStyle name="Excel Built-in Normal" xfId="3" xr:uid="{C577A6D7-B480-478A-AED9-F77F9CDD6539}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CCFF"/>
      <color rgb="FF00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393E-6C1E-4174-ADC2-659458197669}">
  <sheetPr>
    <pageSetUpPr fitToPage="1"/>
  </sheetPr>
  <dimension ref="B1:G149"/>
  <sheetViews>
    <sheetView tabSelected="1" topLeftCell="A109" zoomScale="75" zoomScaleNormal="75" workbookViewId="0">
      <selection activeCell="B123" sqref="B123:B129"/>
    </sheetView>
  </sheetViews>
  <sheetFormatPr defaultColWidth="1.5546875" defaultRowHeight="14.4" x14ac:dyDescent="0.3"/>
  <cols>
    <col min="1" max="1" width="1.5546875" style="1"/>
    <col min="2" max="2" width="90.6640625" style="1" bestFit="1" customWidth="1"/>
    <col min="3" max="4" width="17.33203125" style="1" customWidth="1"/>
    <col min="5" max="5" width="2.33203125" style="1" hidden="1" customWidth="1"/>
    <col min="6" max="6" width="32.88671875" style="1" customWidth="1"/>
    <col min="7" max="7" width="9.44140625" style="1" customWidth="1"/>
    <col min="8" max="16384" width="1.5546875" style="1"/>
  </cols>
  <sheetData>
    <row r="1" spans="2:7" s="14" customFormat="1" ht="28.8" x14ac:dyDescent="0.3">
      <c r="B1" s="48" t="s">
        <v>230</v>
      </c>
      <c r="C1" s="48"/>
      <c r="D1" s="48"/>
      <c r="E1" s="48"/>
      <c r="F1" s="48"/>
      <c r="G1" s="48"/>
    </row>
    <row r="2" spans="2:7" s="18" customFormat="1" ht="23.4" x14ac:dyDescent="0.3">
      <c r="B2" s="49" t="s">
        <v>15</v>
      </c>
      <c r="C2" s="49"/>
      <c r="D2" s="49"/>
      <c r="E2" s="49"/>
      <c r="F2" s="49"/>
      <c r="G2" s="49"/>
    </row>
    <row r="3" spans="2:7" s="10" customFormat="1" ht="6.6" x14ac:dyDescent="0.3"/>
    <row r="4" spans="2:7" s="11" customFormat="1" ht="21.6" thickBot="1" x14ac:dyDescent="0.35">
      <c r="B4" s="25" t="s">
        <v>24</v>
      </c>
      <c r="C4" s="12" t="s">
        <v>0</v>
      </c>
      <c r="D4" s="13" t="s">
        <v>8</v>
      </c>
      <c r="E4" s="29"/>
      <c r="F4" s="13" t="s">
        <v>104</v>
      </c>
      <c r="G4" s="27" t="s">
        <v>1</v>
      </c>
    </row>
    <row r="5" spans="2:7" s="11" customFormat="1" ht="21.6" thickBot="1" x14ac:dyDescent="0.35">
      <c r="B5" s="32" t="s">
        <v>25</v>
      </c>
      <c r="C5" s="41">
        <v>52</v>
      </c>
      <c r="D5" s="2">
        <f t="shared" ref="D5" si="0">C5*E5</f>
        <v>0</v>
      </c>
      <c r="E5" s="30">
        <f>SUM(G5)</f>
        <v>0</v>
      </c>
      <c r="F5" s="26" t="s">
        <v>105</v>
      </c>
      <c r="G5" s="24"/>
    </row>
    <row r="6" spans="2:7" s="10" customFormat="1" ht="6.6" x14ac:dyDescent="0.3"/>
    <row r="7" spans="2:7" s="11" customFormat="1" ht="21.6" thickBot="1" x14ac:dyDescent="0.35">
      <c r="B7" s="25" t="s">
        <v>26</v>
      </c>
      <c r="C7" s="12" t="s">
        <v>0</v>
      </c>
      <c r="D7" s="13" t="s">
        <v>8</v>
      </c>
      <c r="E7" s="29"/>
      <c r="F7" s="13" t="s">
        <v>104</v>
      </c>
      <c r="G7" s="27" t="s">
        <v>1</v>
      </c>
    </row>
    <row r="8" spans="2:7" s="11" customFormat="1" ht="21.6" thickBot="1" x14ac:dyDescent="0.35">
      <c r="B8" s="32" t="s">
        <v>27</v>
      </c>
      <c r="C8" s="41">
        <v>10.4</v>
      </c>
      <c r="D8" s="2">
        <f t="shared" ref="D8:D56" si="1">C8*E8</f>
        <v>0</v>
      </c>
      <c r="E8" s="30">
        <f t="shared" ref="E8:E19" si="2">SUM(G8)</f>
        <v>0</v>
      </c>
      <c r="F8" s="26" t="s">
        <v>106</v>
      </c>
      <c r="G8" s="24"/>
    </row>
    <row r="9" spans="2:7" s="11" customFormat="1" ht="21.6" thickBot="1" x14ac:dyDescent="0.35">
      <c r="B9" s="17" t="s">
        <v>28</v>
      </c>
      <c r="C9" s="41">
        <v>10.4</v>
      </c>
      <c r="D9" s="2">
        <f t="shared" ref="D9" si="3">C9*E9</f>
        <v>0</v>
      </c>
      <c r="E9" s="30">
        <f t="shared" si="2"/>
        <v>0</v>
      </c>
      <c r="F9" s="26" t="s">
        <v>107</v>
      </c>
      <c r="G9" s="24"/>
    </row>
    <row r="10" spans="2:7" s="11" customFormat="1" ht="21.6" thickBot="1" x14ac:dyDescent="0.35">
      <c r="B10" s="39" t="s">
        <v>180</v>
      </c>
      <c r="C10" s="41">
        <v>10.4</v>
      </c>
      <c r="D10" s="2">
        <f t="shared" si="1"/>
        <v>0</v>
      </c>
      <c r="E10" s="30">
        <f t="shared" si="2"/>
        <v>0</v>
      </c>
      <c r="F10" s="26" t="s">
        <v>181</v>
      </c>
      <c r="G10" s="24"/>
    </row>
    <row r="11" spans="2:7" s="11" customFormat="1" ht="21.6" thickBot="1" x14ac:dyDescent="0.35">
      <c r="B11" s="17" t="s">
        <v>184</v>
      </c>
      <c r="C11" s="41">
        <v>39</v>
      </c>
      <c r="D11" s="2">
        <f>C11*E11</f>
        <v>0</v>
      </c>
      <c r="E11" s="30">
        <f t="shared" si="2"/>
        <v>0</v>
      </c>
      <c r="F11" s="26" t="s">
        <v>186</v>
      </c>
      <c r="G11" s="24"/>
    </row>
    <row r="12" spans="2:7" s="11" customFormat="1" ht="21.6" thickBot="1" x14ac:dyDescent="0.35">
      <c r="B12" s="32" t="s">
        <v>188</v>
      </c>
      <c r="C12" s="41">
        <v>39</v>
      </c>
      <c r="D12" s="2">
        <f t="shared" ref="D12:D13" si="4">C12*E12</f>
        <v>0</v>
      </c>
      <c r="E12" s="30">
        <f t="shared" si="2"/>
        <v>0</v>
      </c>
      <c r="F12" s="26" t="s">
        <v>185</v>
      </c>
      <c r="G12" s="24"/>
    </row>
    <row r="13" spans="2:7" s="11" customFormat="1" ht="21.6" thickBot="1" x14ac:dyDescent="0.35">
      <c r="B13" s="39" t="s">
        <v>189</v>
      </c>
      <c r="C13" s="41">
        <v>39</v>
      </c>
      <c r="D13" s="2">
        <f t="shared" si="4"/>
        <v>0</v>
      </c>
      <c r="E13" s="30">
        <f t="shared" si="2"/>
        <v>0</v>
      </c>
      <c r="F13" s="26" t="s">
        <v>187</v>
      </c>
      <c r="G13" s="24"/>
    </row>
    <row r="14" spans="2:7" s="11" customFormat="1" ht="21.6" thickBot="1" x14ac:dyDescent="0.35">
      <c r="B14" s="36" t="s">
        <v>29</v>
      </c>
      <c r="C14" s="41">
        <v>29.243500000000001</v>
      </c>
      <c r="D14" s="2">
        <f t="shared" si="1"/>
        <v>0</v>
      </c>
      <c r="E14" s="30">
        <f t="shared" si="2"/>
        <v>0</v>
      </c>
      <c r="F14" s="26" t="s">
        <v>108</v>
      </c>
      <c r="G14" s="24"/>
    </row>
    <row r="15" spans="2:7" s="11" customFormat="1" ht="21.6" thickBot="1" x14ac:dyDescent="0.35">
      <c r="B15" s="37" t="s">
        <v>30</v>
      </c>
      <c r="C15" s="41">
        <v>29.243500000000001</v>
      </c>
      <c r="D15" s="2">
        <f t="shared" si="1"/>
        <v>0</v>
      </c>
      <c r="E15" s="30">
        <f t="shared" si="2"/>
        <v>0</v>
      </c>
      <c r="F15" s="26" t="s">
        <v>109</v>
      </c>
      <c r="G15" s="24"/>
    </row>
    <row r="16" spans="2:7" s="11" customFormat="1" ht="21.6" thickBot="1" x14ac:dyDescent="0.35">
      <c r="B16" s="36" t="s">
        <v>31</v>
      </c>
      <c r="C16" s="41">
        <v>35.743500000000004</v>
      </c>
      <c r="D16" s="2">
        <f t="shared" si="1"/>
        <v>0</v>
      </c>
      <c r="E16" s="30">
        <f t="shared" si="2"/>
        <v>0</v>
      </c>
      <c r="F16" s="26" t="s">
        <v>110</v>
      </c>
      <c r="G16" s="24"/>
    </row>
    <row r="17" spans="2:7" s="11" customFormat="1" ht="21.6" thickBot="1" x14ac:dyDescent="0.35">
      <c r="B17" s="37" t="s">
        <v>32</v>
      </c>
      <c r="C17" s="41">
        <v>35.743500000000004</v>
      </c>
      <c r="D17" s="2">
        <f t="shared" si="1"/>
        <v>0</v>
      </c>
      <c r="E17" s="30">
        <f t="shared" si="2"/>
        <v>0</v>
      </c>
      <c r="F17" s="26" t="s">
        <v>111</v>
      </c>
      <c r="G17" s="24"/>
    </row>
    <row r="18" spans="2:7" s="11" customFormat="1" ht="21.6" thickBot="1" x14ac:dyDescent="0.35">
      <c r="B18" s="32" t="s">
        <v>182</v>
      </c>
      <c r="C18" s="41">
        <v>45.5</v>
      </c>
      <c r="D18" s="2">
        <f t="shared" ref="D18" si="5">C18*E18</f>
        <v>0</v>
      </c>
      <c r="E18" s="30">
        <f t="shared" si="2"/>
        <v>0</v>
      </c>
      <c r="F18" s="26" t="s">
        <v>183</v>
      </c>
      <c r="G18" s="24"/>
    </row>
    <row r="19" spans="2:7" s="11" customFormat="1" ht="21.6" thickBot="1" x14ac:dyDescent="0.35">
      <c r="B19" s="32" t="s">
        <v>33</v>
      </c>
      <c r="C19" s="41">
        <v>45.5</v>
      </c>
      <c r="D19" s="2">
        <f t="shared" si="1"/>
        <v>0</v>
      </c>
      <c r="E19" s="30">
        <f t="shared" si="2"/>
        <v>0</v>
      </c>
      <c r="F19" s="26" t="s">
        <v>112</v>
      </c>
      <c r="G19" s="24"/>
    </row>
    <row r="20" spans="2:7" s="10" customFormat="1" ht="6.6" x14ac:dyDescent="0.3"/>
    <row r="21" spans="2:7" s="11" customFormat="1" ht="21.6" thickBot="1" x14ac:dyDescent="0.35">
      <c r="B21" s="25" t="s">
        <v>34</v>
      </c>
      <c r="C21" s="12" t="s">
        <v>0</v>
      </c>
      <c r="D21" s="13" t="s">
        <v>8</v>
      </c>
      <c r="E21" s="29"/>
      <c r="F21" s="13" t="s">
        <v>104</v>
      </c>
      <c r="G21" s="27" t="s">
        <v>1</v>
      </c>
    </row>
    <row r="22" spans="2:7" s="11" customFormat="1" ht="21.6" thickBot="1" x14ac:dyDescent="0.35">
      <c r="B22" s="32" t="s">
        <v>35</v>
      </c>
      <c r="C22" s="41">
        <v>6.5</v>
      </c>
      <c r="D22" s="2">
        <f t="shared" si="1"/>
        <v>0</v>
      </c>
      <c r="E22" s="30">
        <f t="shared" ref="E22:E35" si="6">SUM(G22)</f>
        <v>0</v>
      </c>
      <c r="F22" s="26" t="s">
        <v>113</v>
      </c>
      <c r="G22" s="24"/>
    </row>
    <row r="23" spans="2:7" s="11" customFormat="1" ht="21.6" thickBot="1" x14ac:dyDescent="0.35">
      <c r="B23" s="17" t="s">
        <v>36</v>
      </c>
      <c r="C23" s="41">
        <v>6.5</v>
      </c>
      <c r="D23" s="2">
        <f t="shared" si="1"/>
        <v>0</v>
      </c>
      <c r="E23" s="30">
        <f t="shared" si="6"/>
        <v>0</v>
      </c>
      <c r="F23" s="26" t="s">
        <v>114</v>
      </c>
      <c r="G23" s="24"/>
    </row>
    <row r="24" spans="2:7" s="11" customFormat="1" ht="21.6" thickBot="1" x14ac:dyDescent="0.35">
      <c r="B24" s="17" t="s">
        <v>37</v>
      </c>
      <c r="C24" s="41">
        <v>6.5</v>
      </c>
      <c r="D24" s="2">
        <f t="shared" si="1"/>
        <v>0</v>
      </c>
      <c r="E24" s="30">
        <f t="shared" si="6"/>
        <v>0</v>
      </c>
      <c r="F24" s="26" t="s">
        <v>115</v>
      </c>
      <c r="G24" s="24"/>
    </row>
    <row r="25" spans="2:7" s="11" customFormat="1" ht="21.6" thickBot="1" x14ac:dyDescent="0.35">
      <c r="B25" s="17" t="s">
        <v>38</v>
      </c>
      <c r="C25" s="41">
        <v>6.5</v>
      </c>
      <c r="D25" s="2">
        <f t="shared" si="1"/>
        <v>0</v>
      </c>
      <c r="E25" s="30">
        <f t="shared" si="6"/>
        <v>0</v>
      </c>
      <c r="F25" s="26" t="s">
        <v>116</v>
      </c>
      <c r="G25" s="24"/>
    </row>
    <row r="26" spans="2:7" s="11" customFormat="1" ht="21.6" thickBot="1" x14ac:dyDescent="0.35">
      <c r="B26" s="17" t="s">
        <v>39</v>
      </c>
      <c r="C26" s="41">
        <v>6.5</v>
      </c>
      <c r="D26" s="2">
        <f t="shared" si="1"/>
        <v>0</v>
      </c>
      <c r="E26" s="30">
        <f t="shared" si="6"/>
        <v>0</v>
      </c>
      <c r="F26" s="26" t="s">
        <v>117</v>
      </c>
      <c r="G26" s="24"/>
    </row>
    <row r="27" spans="2:7" s="11" customFormat="1" ht="21.6" thickBot="1" x14ac:dyDescent="0.35">
      <c r="B27" s="37" t="s">
        <v>40</v>
      </c>
      <c r="C27" s="41">
        <v>16.25</v>
      </c>
      <c r="D27" s="2">
        <f t="shared" si="1"/>
        <v>0</v>
      </c>
      <c r="E27" s="30">
        <f t="shared" si="6"/>
        <v>0</v>
      </c>
      <c r="F27" s="26" t="s">
        <v>118</v>
      </c>
      <c r="G27" s="24"/>
    </row>
    <row r="28" spans="2:7" s="11" customFormat="1" ht="21.6" thickBot="1" x14ac:dyDescent="0.35">
      <c r="B28" s="36" t="s">
        <v>41</v>
      </c>
      <c r="C28" s="41">
        <v>6.5</v>
      </c>
      <c r="D28" s="2">
        <f t="shared" si="1"/>
        <v>0</v>
      </c>
      <c r="E28" s="30">
        <f t="shared" si="6"/>
        <v>0</v>
      </c>
      <c r="F28" s="26" t="s">
        <v>119</v>
      </c>
      <c r="G28" s="24"/>
    </row>
    <row r="29" spans="2:7" s="11" customFormat="1" ht="21.6" thickBot="1" x14ac:dyDescent="0.35">
      <c r="B29" s="17" t="s">
        <v>42</v>
      </c>
      <c r="C29" s="41">
        <v>6.5</v>
      </c>
      <c r="D29" s="2">
        <f t="shared" si="1"/>
        <v>0</v>
      </c>
      <c r="E29" s="30">
        <f t="shared" si="6"/>
        <v>0</v>
      </c>
      <c r="F29" s="26" t="s">
        <v>120</v>
      </c>
      <c r="G29" s="24"/>
    </row>
    <row r="30" spans="2:7" s="11" customFormat="1" ht="21.6" thickBot="1" x14ac:dyDescent="0.35">
      <c r="B30" s="17" t="s">
        <v>43</v>
      </c>
      <c r="C30" s="41">
        <v>6.5</v>
      </c>
      <c r="D30" s="2">
        <f t="shared" si="1"/>
        <v>0</v>
      </c>
      <c r="E30" s="30">
        <f t="shared" si="6"/>
        <v>0</v>
      </c>
      <c r="F30" s="26" t="s">
        <v>121</v>
      </c>
      <c r="G30" s="24"/>
    </row>
    <row r="31" spans="2:7" s="11" customFormat="1" ht="21.6" thickBot="1" x14ac:dyDescent="0.35">
      <c r="B31" s="17" t="s">
        <v>44</v>
      </c>
      <c r="C31" s="41">
        <v>6.5</v>
      </c>
      <c r="D31" s="2">
        <f t="shared" si="1"/>
        <v>0</v>
      </c>
      <c r="E31" s="30">
        <f t="shared" si="6"/>
        <v>0</v>
      </c>
      <c r="F31" s="26" t="s">
        <v>122</v>
      </c>
      <c r="G31" s="24"/>
    </row>
    <row r="32" spans="2:7" s="11" customFormat="1" ht="21.6" thickBot="1" x14ac:dyDescent="0.35">
      <c r="B32" s="37" t="s">
        <v>45</v>
      </c>
      <c r="C32" s="41">
        <v>6.5</v>
      </c>
      <c r="D32" s="2">
        <f t="shared" si="1"/>
        <v>0</v>
      </c>
      <c r="E32" s="30">
        <f t="shared" si="6"/>
        <v>0</v>
      </c>
      <c r="F32" s="26" t="s">
        <v>123</v>
      </c>
      <c r="G32" s="24"/>
    </row>
    <row r="33" spans="2:7" s="11" customFormat="1" ht="21.6" thickBot="1" x14ac:dyDescent="0.35">
      <c r="B33" s="36" t="s">
        <v>46</v>
      </c>
      <c r="C33" s="41">
        <v>19.5</v>
      </c>
      <c r="D33" s="2">
        <f t="shared" si="1"/>
        <v>0</v>
      </c>
      <c r="E33" s="30">
        <f t="shared" si="6"/>
        <v>0</v>
      </c>
      <c r="F33" s="26" t="s">
        <v>124</v>
      </c>
      <c r="G33" s="24"/>
    </row>
    <row r="34" spans="2:7" s="11" customFormat="1" ht="21.6" thickBot="1" x14ac:dyDescent="0.35">
      <c r="B34" s="37" t="s">
        <v>47</v>
      </c>
      <c r="C34" s="41">
        <v>19.5</v>
      </c>
      <c r="D34" s="2">
        <f t="shared" si="1"/>
        <v>0</v>
      </c>
      <c r="E34" s="30">
        <f t="shared" si="6"/>
        <v>0</v>
      </c>
      <c r="F34" s="26" t="s">
        <v>125</v>
      </c>
      <c r="G34" s="24"/>
    </row>
    <row r="35" spans="2:7" s="11" customFormat="1" ht="21.6" thickBot="1" x14ac:dyDescent="0.35">
      <c r="B35" s="33" t="s">
        <v>48</v>
      </c>
      <c r="C35" s="41">
        <v>2.6</v>
      </c>
      <c r="D35" s="2">
        <f t="shared" si="1"/>
        <v>0</v>
      </c>
      <c r="E35" s="30">
        <f t="shared" si="6"/>
        <v>0</v>
      </c>
      <c r="F35" s="26" t="s">
        <v>126</v>
      </c>
      <c r="G35" s="24"/>
    </row>
    <row r="36" spans="2:7" s="10" customFormat="1" ht="6.6" x14ac:dyDescent="0.3"/>
    <row r="37" spans="2:7" s="11" customFormat="1" ht="21.6" thickBot="1" x14ac:dyDescent="0.35">
      <c r="B37" s="25" t="s">
        <v>49</v>
      </c>
      <c r="C37" s="12" t="s">
        <v>0</v>
      </c>
      <c r="D37" s="13" t="s">
        <v>8</v>
      </c>
      <c r="E37" s="29"/>
      <c r="F37" s="13" t="s">
        <v>104</v>
      </c>
      <c r="G37" s="27" t="s">
        <v>1</v>
      </c>
    </row>
    <row r="38" spans="2:7" s="11" customFormat="1" ht="21.6" thickBot="1" x14ac:dyDescent="0.35">
      <c r="B38" s="32" t="s">
        <v>50</v>
      </c>
      <c r="C38" s="41">
        <v>16.25</v>
      </c>
      <c r="D38" s="2">
        <f t="shared" si="1"/>
        <v>0</v>
      </c>
      <c r="E38" s="30">
        <f>SUM(G38)</f>
        <v>0</v>
      </c>
      <c r="F38" s="26" t="s">
        <v>127</v>
      </c>
      <c r="G38" s="24"/>
    </row>
    <row r="39" spans="2:7" s="11" customFormat="1" ht="21.6" thickBot="1" x14ac:dyDescent="0.35">
      <c r="B39" s="17" t="s">
        <v>51</v>
      </c>
      <c r="C39" s="41">
        <v>16.25</v>
      </c>
      <c r="D39" s="2">
        <f t="shared" si="1"/>
        <v>0</v>
      </c>
      <c r="E39" s="30">
        <f>SUM(G39)</f>
        <v>0</v>
      </c>
      <c r="F39" s="26" t="s">
        <v>128</v>
      </c>
      <c r="G39" s="24"/>
    </row>
    <row r="40" spans="2:7" s="11" customFormat="1" ht="21.6" thickBot="1" x14ac:dyDescent="0.35">
      <c r="B40" s="17" t="s">
        <v>52</v>
      </c>
      <c r="C40" s="41">
        <v>16.25</v>
      </c>
      <c r="D40" s="2">
        <f t="shared" ref="D40" si="7">C40*E40</f>
        <v>0</v>
      </c>
      <c r="E40" s="30">
        <f>SUM(G40)</f>
        <v>0</v>
      </c>
      <c r="F40" s="26" t="s">
        <v>129</v>
      </c>
      <c r="G40" s="24"/>
    </row>
    <row r="41" spans="2:7" s="11" customFormat="1" ht="21.6" thickBot="1" x14ac:dyDescent="0.35">
      <c r="B41" s="37" t="s">
        <v>218</v>
      </c>
      <c r="C41" s="41">
        <v>16.25</v>
      </c>
      <c r="D41" s="2">
        <f t="shared" si="1"/>
        <v>0</v>
      </c>
      <c r="E41" s="30">
        <f>SUM(G41)</f>
        <v>0</v>
      </c>
      <c r="F41" s="26" t="s">
        <v>219</v>
      </c>
      <c r="G41" s="24"/>
    </row>
    <row r="42" spans="2:7" s="11" customFormat="1" ht="21.6" thickBot="1" x14ac:dyDescent="0.35">
      <c r="B42" s="32" t="s">
        <v>220</v>
      </c>
      <c r="C42" s="41">
        <v>21.45</v>
      </c>
      <c r="D42" s="2">
        <f t="shared" ref="D42:D44" si="8">C42*E42</f>
        <v>0</v>
      </c>
      <c r="E42" s="30">
        <f t="shared" ref="E42:E44" si="9">SUM(G42)</f>
        <v>0</v>
      </c>
      <c r="F42" s="26" t="s">
        <v>224</v>
      </c>
      <c r="G42" s="24"/>
    </row>
    <row r="43" spans="2:7" s="11" customFormat="1" ht="21.6" thickBot="1" x14ac:dyDescent="0.35">
      <c r="B43" s="17" t="s">
        <v>221</v>
      </c>
      <c r="C43" s="41">
        <v>21.45</v>
      </c>
      <c r="D43" s="2">
        <f t="shared" si="8"/>
        <v>0</v>
      </c>
      <c r="E43" s="30">
        <f t="shared" si="9"/>
        <v>0</v>
      </c>
      <c r="F43" s="26" t="s">
        <v>225</v>
      </c>
      <c r="G43" s="24"/>
    </row>
    <row r="44" spans="2:7" s="11" customFormat="1" ht="21.6" thickBot="1" x14ac:dyDescent="0.35">
      <c r="B44" s="17" t="s">
        <v>222</v>
      </c>
      <c r="C44" s="41">
        <v>21.45</v>
      </c>
      <c r="D44" s="2">
        <f t="shared" si="8"/>
        <v>0</v>
      </c>
      <c r="E44" s="30">
        <f t="shared" si="9"/>
        <v>0</v>
      </c>
      <c r="F44" s="26" t="s">
        <v>226</v>
      </c>
      <c r="G44" s="24"/>
    </row>
    <row r="45" spans="2:7" s="11" customFormat="1" ht="21.6" thickBot="1" x14ac:dyDescent="0.35">
      <c r="B45" s="37" t="s">
        <v>223</v>
      </c>
      <c r="C45" s="41">
        <v>21.45</v>
      </c>
      <c r="D45" s="2">
        <f t="shared" si="1"/>
        <v>0</v>
      </c>
      <c r="E45" s="30">
        <f t="shared" ref="E45:E51" si="10">SUM(G45)</f>
        <v>0</v>
      </c>
      <c r="F45" s="26" t="s">
        <v>227</v>
      </c>
      <c r="G45" s="24"/>
    </row>
    <row r="46" spans="2:7" s="11" customFormat="1" ht="21.6" thickBot="1" x14ac:dyDescent="0.35">
      <c r="B46" s="32" t="s">
        <v>53</v>
      </c>
      <c r="C46" s="41">
        <v>19.5</v>
      </c>
      <c r="D46" s="2">
        <f t="shared" si="1"/>
        <v>0</v>
      </c>
      <c r="E46" s="30">
        <f t="shared" si="10"/>
        <v>0</v>
      </c>
      <c r="F46" s="26" t="s">
        <v>130</v>
      </c>
      <c r="G46" s="24"/>
    </row>
    <row r="47" spans="2:7" s="11" customFormat="1" ht="21.6" thickBot="1" x14ac:dyDescent="0.35">
      <c r="B47" s="37" t="s">
        <v>54</v>
      </c>
      <c r="C47" s="41">
        <v>19.5</v>
      </c>
      <c r="D47" s="2">
        <f t="shared" si="1"/>
        <v>0</v>
      </c>
      <c r="E47" s="30">
        <f t="shared" si="10"/>
        <v>0</v>
      </c>
      <c r="F47" s="26" t="s">
        <v>131</v>
      </c>
      <c r="G47" s="24"/>
    </row>
    <row r="48" spans="2:7" s="11" customFormat="1" ht="21.6" thickBot="1" x14ac:dyDescent="0.35">
      <c r="B48" s="32" t="s">
        <v>55</v>
      </c>
      <c r="C48" s="41">
        <v>7.8000000000000007</v>
      </c>
      <c r="D48" s="2">
        <f t="shared" si="1"/>
        <v>0</v>
      </c>
      <c r="E48" s="30">
        <f t="shared" si="10"/>
        <v>0</v>
      </c>
      <c r="F48" s="26" t="s">
        <v>132</v>
      </c>
      <c r="G48" s="24"/>
    </row>
    <row r="49" spans="2:7" s="11" customFormat="1" ht="21.6" thickBot="1" x14ac:dyDescent="0.35">
      <c r="B49" s="17" t="s">
        <v>56</v>
      </c>
      <c r="C49" s="41">
        <v>13</v>
      </c>
      <c r="D49" s="2">
        <f t="shared" ref="D49" si="11">C49*E49</f>
        <v>0</v>
      </c>
      <c r="E49" s="30">
        <f t="shared" si="10"/>
        <v>0</v>
      </c>
      <c r="F49" s="26" t="s">
        <v>133</v>
      </c>
      <c r="G49" s="24"/>
    </row>
    <row r="50" spans="2:7" s="11" customFormat="1" ht="21.6" thickBot="1" x14ac:dyDescent="0.35">
      <c r="B50" s="17" t="s">
        <v>228</v>
      </c>
      <c r="C50" s="41">
        <v>13</v>
      </c>
      <c r="D50" s="2">
        <f t="shared" si="1"/>
        <v>0</v>
      </c>
      <c r="E50" s="30">
        <f t="shared" si="10"/>
        <v>0</v>
      </c>
      <c r="F50" s="26" t="s">
        <v>229</v>
      </c>
      <c r="G50" s="24"/>
    </row>
    <row r="51" spans="2:7" s="11" customFormat="1" ht="21.6" thickBot="1" x14ac:dyDescent="0.35">
      <c r="B51" s="17" t="s">
        <v>57</v>
      </c>
      <c r="C51" s="41">
        <v>78</v>
      </c>
      <c r="D51" s="2">
        <f t="shared" si="1"/>
        <v>0</v>
      </c>
      <c r="E51" s="30">
        <f t="shared" si="10"/>
        <v>0</v>
      </c>
      <c r="F51" s="26" t="s">
        <v>134</v>
      </c>
      <c r="G51" s="24"/>
    </row>
    <row r="52" spans="2:7" s="10" customFormat="1" ht="6.6" x14ac:dyDescent="0.3"/>
    <row r="53" spans="2:7" s="11" customFormat="1" ht="21.6" thickBot="1" x14ac:dyDescent="0.35">
      <c r="B53" s="25" t="s">
        <v>58</v>
      </c>
      <c r="C53" s="12" t="s">
        <v>0</v>
      </c>
      <c r="D53" s="13" t="s">
        <v>8</v>
      </c>
      <c r="E53" s="29"/>
      <c r="F53" s="13" t="s">
        <v>104</v>
      </c>
      <c r="G53" s="27" t="s">
        <v>1</v>
      </c>
    </row>
    <row r="54" spans="2:7" s="11" customFormat="1" ht="21.6" thickBot="1" x14ac:dyDescent="0.35">
      <c r="B54" s="32" t="s">
        <v>59</v>
      </c>
      <c r="C54" s="41">
        <v>19.5</v>
      </c>
      <c r="D54" s="2">
        <f t="shared" si="1"/>
        <v>0</v>
      </c>
      <c r="E54" s="30">
        <f t="shared" ref="E54:E60" si="12">SUM(G54)</f>
        <v>0</v>
      </c>
      <c r="F54" s="26" t="s">
        <v>135</v>
      </c>
      <c r="G54" s="24"/>
    </row>
    <row r="55" spans="2:7" s="11" customFormat="1" ht="21.6" thickBot="1" x14ac:dyDescent="0.35">
      <c r="B55" s="17" t="s">
        <v>60</v>
      </c>
      <c r="C55" s="41">
        <v>22.75</v>
      </c>
      <c r="D55" s="2">
        <f t="shared" si="1"/>
        <v>0</v>
      </c>
      <c r="E55" s="30">
        <f t="shared" si="12"/>
        <v>0</v>
      </c>
      <c r="F55" s="26" t="s">
        <v>136</v>
      </c>
      <c r="G55" s="24"/>
    </row>
    <row r="56" spans="2:7" s="11" customFormat="1" ht="21.6" thickBot="1" x14ac:dyDescent="0.35">
      <c r="B56" s="37" t="s">
        <v>61</v>
      </c>
      <c r="C56" s="41">
        <v>26</v>
      </c>
      <c r="D56" s="2">
        <f t="shared" si="1"/>
        <v>0</v>
      </c>
      <c r="E56" s="30">
        <f t="shared" si="12"/>
        <v>0</v>
      </c>
      <c r="F56" s="26" t="s">
        <v>137</v>
      </c>
      <c r="G56" s="24"/>
    </row>
    <row r="57" spans="2:7" s="11" customFormat="1" ht="21.6" thickBot="1" x14ac:dyDescent="0.35">
      <c r="B57" s="32" t="s">
        <v>62</v>
      </c>
      <c r="C57" s="41">
        <v>32.5</v>
      </c>
      <c r="D57" s="2">
        <f t="shared" ref="D57:D106" si="13">C57*E57</f>
        <v>0</v>
      </c>
      <c r="E57" s="30">
        <f t="shared" si="12"/>
        <v>0</v>
      </c>
      <c r="F57" s="26" t="s">
        <v>138</v>
      </c>
      <c r="G57" s="24"/>
    </row>
    <row r="58" spans="2:7" s="11" customFormat="1" ht="21.6" thickBot="1" x14ac:dyDescent="0.35">
      <c r="B58" s="17" t="s">
        <v>63</v>
      </c>
      <c r="C58" s="41">
        <v>32.5</v>
      </c>
      <c r="D58" s="2">
        <f t="shared" si="13"/>
        <v>0</v>
      </c>
      <c r="E58" s="30">
        <f t="shared" si="12"/>
        <v>0</v>
      </c>
      <c r="F58" s="26" t="s">
        <v>139</v>
      </c>
      <c r="G58" s="24"/>
    </row>
    <row r="59" spans="2:7" s="11" customFormat="1" ht="21.6" thickBot="1" x14ac:dyDescent="0.35">
      <c r="B59" s="17" t="s">
        <v>217</v>
      </c>
      <c r="C59" s="41">
        <v>20.8</v>
      </c>
      <c r="D59" s="2">
        <f t="shared" si="13"/>
        <v>0</v>
      </c>
      <c r="E59" s="30">
        <f t="shared" ref="E59" si="14">SUM(G59)</f>
        <v>0</v>
      </c>
      <c r="F59" s="26" t="s">
        <v>177</v>
      </c>
      <c r="G59" s="24"/>
    </row>
    <row r="60" spans="2:7" s="11" customFormat="1" ht="21.6" thickBot="1" x14ac:dyDescent="0.35">
      <c r="B60" s="17" t="s">
        <v>179</v>
      </c>
      <c r="C60" s="41">
        <v>39</v>
      </c>
      <c r="D60" s="2">
        <f t="shared" si="13"/>
        <v>0</v>
      </c>
      <c r="E60" s="30">
        <f t="shared" si="12"/>
        <v>0</v>
      </c>
      <c r="F60" s="26" t="s">
        <v>140</v>
      </c>
      <c r="G60" s="24"/>
    </row>
    <row r="61" spans="2:7" s="10" customFormat="1" ht="6.6" x14ac:dyDescent="0.3"/>
    <row r="62" spans="2:7" s="11" customFormat="1" ht="21.6" thickBot="1" x14ac:dyDescent="0.35">
      <c r="B62" s="25" t="s">
        <v>64</v>
      </c>
      <c r="C62" s="12" t="s">
        <v>0</v>
      </c>
      <c r="D62" s="13" t="s">
        <v>8</v>
      </c>
      <c r="E62" s="29"/>
      <c r="F62" s="13" t="s">
        <v>104</v>
      </c>
      <c r="G62" s="27" t="s">
        <v>1</v>
      </c>
    </row>
    <row r="63" spans="2:7" s="11" customFormat="1" ht="21.6" thickBot="1" x14ac:dyDescent="0.35">
      <c r="B63" s="32" t="s">
        <v>65</v>
      </c>
      <c r="C63" s="41">
        <v>19.5</v>
      </c>
      <c r="D63" s="2">
        <f t="shared" si="13"/>
        <v>0</v>
      </c>
      <c r="E63" s="30">
        <f t="shared" ref="E63:E69" si="15">SUM(G63)</f>
        <v>0</v>
      </c>
      <c r="F63" s="26" t="s">
        <v>141</v>
      </c>
      <c r="G63" s="24"/>
    </row>
    <row r="64" spans="2:7" s="11" customFormat="1" ht="21.6" thickBot="1" x14ac:dyDescent="0.35">
      <c r="B64" s="17" t="s">
        <v>66</v>
      </c>
      <c r="C64" s="41">
        <v>22.75</v>
      </c>
      <c r="D64" s="2">
        <f t="shared" si="13"/>
        <v>0</v>
      </c>
      <c r="E64" s="30">
        <f t="shared" si="15"/>
        <v>0</v>
      </c>
      <c r="F64" s="26" t="s">
        <v>142</v>
      </c>
      <c r="G64" s="24"/>
    </row>
    <row r="65" spans="2:7" s="11" customFormat="1" ht="21.6" thickBot="1" x14ac:dyDescent="0.35">
      <c r="B65" s="37" t="s">
        <v>67</v>
      </c>
      <c r="C65" s="41">
        <v>32.5</v>
      </c>
      <c r="D65" s="2">
        <f t="shared" si="13"/>
        <v>0</v>
      </c>
      <c r="E65" s="30">
        <f t="shared" si="15"/>
        <v>0</v>
      </c>
      <c r="F65" s="26" t="s">
        <v>143</v>
      </c>
      <c r="G65" s="24"/>
    </row>
    <row r="66" spans="2:7" s="11" customFormat="1" ht="21.6" thickBot="1" x14ac:dyDescent="0.35">
      <c r="B66" s="36" t="s">
        <v>68</v>
      </c>
      <c r="C66" s="41">
        <v>13</v>
      </c>
      <c r="D66" s="2">
        <f t="shared" si="13"/>
        <v>0</v>
      </c>
      <c r="E66" s="30">
        <f t="shared" si="15"/>
        <v>0</v>
      </c>
      <c r="F66" s="26" t="s">
        <v>144</v>
      </c>
      <c r="G66" s="24"/>
    </row>
    <row r="67" spans="2:7" s="11" customFormat="1" ht="21.6" thickBot="1" x14ac:dyDescent="0.35">
      <c r="B67" s="37" t="s">
        <v>69</v>
      </c>
      <c r="C67" s="41">
        <v>19.5</v>
      </c>
      <c r="D67" s="2">
        <f t="shared" si="13"/>
        <v>0</v>
      </c>
      <c r="E67" s="30">
        <f t="shared" si="15"/>
        <v>0</v>
      </c>
      <c r="F67" s="26" t="s">
        <v>145</v>
      </c>
      <c r="G67" s="24"/>
    </row>
    <row r="68" spans="2:7" s="11" customFormat="1" ht="21.6" thickBot="1" x14ac:dyDescent="0.35">
      <c r="B68" s="32" t="s">
        <v>70</v>
      </c>
      <c r="C68" s="41">
        <v>19.5</v>
      </c>
      <c r="D68" s="2">
        <f t="shared" si="13"/>
        <v>0</v>
      </c>
      <c r="E68" s="30">
        <f t="shared" si="15"/>
        <v>0</v>
      </c>
      <c r="F68" s="26" t="s">
        <v>146</v>
      </c>
      <c r="G68" s="24"/>
    </row>
    <row r="69" spans="2:7" s="11" customFormat="1" ht="21.6" thickBot="1" x14ac:dyDescent="0.35">
      <c r="B69" s="17" t="s">
        <v>71</v>
      </c>
      <c r="C69" s="41">
        <v>188.5</v>
      </c>
      <c r="D69" s="2">
        <f t="shared" si="13"/>
        <v>0</v>
      </c>
      <c r="E69" s="30">
        <f t="shared" si="15"/>
        <v>0</v>
      </c>
      <c r="F69" s="26" t="s">
        <v>147</v>
      </c>
      <c r="G69" s="24"/>
    </row>
    <row r="70" spans="2:7" s="10" customFormat="1" ht="6.6" x14ac:dyDescent="0.3"/>
    <row r="71" spans="2:7" s="11" customFormat="1" ht="21.6" thickBot="1" x14ac:dyDescent="0.35">
      <c r="B71" s="25" t="s">
        <v>72</v>
      </c>
      <c r="C71" s="12" t="s">
        <v>0</v>
      </c>
      <c r="D71" s="13" t="s">
        <v>8</v>
      </c>
      <c r="E71" s="29"/>
      <c r="F71" s="13" t="s">
        <v>104</v>
      </c>
      <c r="G71" s="27" t="s">
        <v>1</v>
      </c>
    </row>
    <row r="72" spans="2:7" s="11" customFormat="1" ht="21.6" thickBot="1" x14ac:dyDescent="0.35">
      <c r="B72" s="32" t="s">
        <v>73</v>
      </c>
      <c r="C72" s="41">
        <v>45.5</v>
      </c>
      <c r="D72" s="2">
        <f t="shared" si="13"/>
        <v>0</v>
      </c>
      <c r="E72" s="30">
        <f t="shared" ref="E72:E82" si="16">SUM(G72)</f>
        <v>0</v>
      </c>
      <c r="F72" s="26" t="s">
        <v>148</v>
      </c>
      <c r="G72" s="24"/>
    </row>
    <row r="73" spans="2:7" s="11" customFormat="1" ht="21.6" thickBot="1" x14ac:dyDescent="0.35">
      <c r="B73" s="37" t="s">
        <v>74</v>
      </c>
      <c r="C73" s="41">
        <v>45.5</v>
      </c>
      <c r="D73" s="2">
        <f t="shared" si="13"/>
        <v>0</v>
      </c>
      <c r="E73" s="30">
        <f t="shared" si="16"/>
        <v>0</v>
      </c>
      <c r="F73" s="26" t="s">
        <v>149</v>
      </c>
      <c r="G73" s="24"/>
    </row>
    <row r="74" spans="2:7" s="11" customFormat="1" ht="21.6" thickBot="1" x14ac:dyDescent="0.35">
      <c r="B74" s="17" t="s">
        <v>75</v>
      </c>
      <c r="C74" s="41">
        <v>71.5</v>
      </c>
      <c r="D74" s="2">
        <f t="shared" si="13"/>
        <v>0</v>
      </c>
      <c r="E74" s="30">
        <f t="shared" si="16"/>
        <v>0</v>
      </c>
      <c r="F74" s="26" t="s">
        <v>150</v>
      </c>
      <c r="G74" s="24"/>
    </row>
    <row r="75" spans="2:7" s="11" customFormat="1" ht="21.6" thickBot="1" x14ac:dyDescent="0.35">
      <c r="B75" s="34" t="s">
        <v>76</v>
      </c>
      <c r="C75" s="41">
        <v>71.5</v>
      </c>
      <c r="D75" s="2">
        <f t="shared" si="13"/>
        <v>0</v>
      </c>
      <c r="E75" s="30">
        <f t="shared" si="16"/>
        <v>0</v>
      </c>
      <c r="F75" s="26" t="s">
        <v>151</v>
      </c>
      <c r="G75" s="24"/>
    </row>
    <row r="76" spans="2:7" s="11" customFormat="1" ht="21.6" thickBot="1" x14ac:dyDescent="0.35">
      <c r="B76" s="36" t="s">
        <v>77</v>
      </c>
      <c r="C76" s="41">
        <v>71.5</v>
      </c>
      <c r="D76" s="2">
        <f t="shared" si="13"/>
        <v>0</v>
      </c>
      <c r="E76" s="30">
        <f t="shared" si="16"/>
        <v>0</v>
      </c>
      <c r="F76" s="26" t="s">
        <v>152</v>
      </c>
      <c r="G76" s="24"/>
    </row>
    <row r="77" spans="2:7" s="11" customFormat="1" ht="21.6" thickBot="1" x14ac:dyDescent="0.35">
      <c r="B77" s="37" t="s">
        <v>78</v>
      </c>
      <c r="C77" s="41">
        <v>19.5</v>
      </c>
      <c r="D77" s="2">
        <f t="shared" si="13"/>
        <v>0</v>
      </c>
      <c r="E77" s="30">
        <f t="shared" si="16"/>
        <v>0</v>
      </c>
      <c r="F77" s="26" t="s">
        <v>153</v>
      </c>
      <c r="G77" s="24"/>
    </row>
    <row r="78" spans="2:7" s="11" customFormat="1" ht="21.6" thickBot="1" x14ac:dyDescent="0.35">
      <c r="B78" s="36" t="s">
        <v>79</v>
      </c>
      <c r="C78" s="41">
        <v>78</v>
      </c>
      <c r="D78" s="2">
        <f t="shared" si="13"/>
        <v>0</v>
      </c>
      <c r="E78" s="30">
        <f t="shared" si="16"/>
        <v>0</v>
      </c>
      <c r="F78" s="26" t="s">
        <v>154</v>
      </c>
      <c r="G78" s="24"/>
    </row>
    <row r="79" spans="2:7" s="11" customFormat="1" ht="21.6" thickBot="1" x14ac:dyDescent="0.35">
      <c r="B79" s="17" t="s">
        <v>80</v>
      </c>
      <c r="C79" s="41">
        <v>312</v>
      </c>
      <c r="D79" s="2">
        <f t="shared" si="13"/>
        <v>0</v>
      </c>
      <c r="E79" s="30">
        <f t="shared" si="16"/>
        <v>0</v>
      </c>
      <c r="F79" s="26" t="s">
        <v>155</v>
      </c>
      <c r="G79" s="24"/>
    </row>
    <row r="80" spans="2:7" s="11" customFormat="1" ht="21.6" thickBot="1" x14ac:dyDescent="0.35">
      <c r="B80" s="17" t="s">
        <v>81</v>
      </c>
      <c r="C80" s="41">
        <v>97.5</v>
      </c>
      <c r="D80" s="2">
        <f t="shared" si="13"/>
        <v>0</v>
      </c>
      <c r="E80" s="30">
        <f t="shared" si="16"/>
        <v>0</v>
      </c>
      <c r="F80" s="26" t="s">
        <v>156</v>
      </c>
      <c r="G80" s="24"/>
    </row>
    <row r="81" spans="2:7" s="11" customFormat="1" ht="21.6" thickBot="1" x14ac:dyDescent="0.35">
      <c r="B81" s="17" t="s">
        <v>82</v>
      </c>
      <c r="C81" s="41">
        <v>390</v>
      </c>
      <c r="D81" s="2">
        <f t="shared" si="13"/>
        <v>0</v>
      </c>
      <c r="E81" s="30">
        <f t="shared" si="16"/>
        <v>0</v>
      </c>
      <c r="F81" s="26" t="s">
        <v>157</v>
      </c>
      <c r="G81" s="24"/>
    </row>
    <row r="82" spans="2:7" s="11" customFormat="1" ht="21.6" thickBot="1" x14ac:dyDescent="0.35">
      <c r="B82" s="17" t="s">
        <v>83</v>
      </c>
      <c r="C82" s="41">
        <v>16.25</v>
      </c>
      <c r="D82" s="2">
        <f t="shared" si="13"/>
        <v>0</v>
      </c>
      <c r="E82" s="30">
        <f t="shared" si="16"/>
        <v>0</v>
      </c>
      <c r="F82" s="26" t="s">
        <v>158</v>
      </c>
      <c r="G82" s="24"/>
    </row>
    <row r="83" spans="2:7" s="10" customFormat="1" ht="6.6" x14ac:dyDescent="0.3"/>
    <row r="84" spans="2:7" s="11" customFormat="1" ht="21.6" thickBot="1" x14ac:dyDescent="0.35">
      <c r="B84" s="38" t="s">
        <v>84</v>
      </c>
      <c r="C84" s="12" t="s">
        <v>0</v>
      </c>
      <c r="D84" s="13" t="s">
        <v>8</v>
      </c>
      <c r="E84" s="29"/>
      <c r="F84" s="13" t="s">
        <v>104</v>
      </c>
      <c r="G84" s="27" t="s">
        <v>1</v>
      </c>
    </row>
    <row r="85" spans="2:7" s="11" customFormat="1" ht="21.6" thickBot="1" x14ac:dyDescent="0.35">
      <c r="B85" s="32" t="s">
        <v>85</v>
      </c>
      <c r="C85" s="41">
        <v>45.5</v>
      </c>
      <c r="D85" s="2">
        <f t="shared" si="13"/>
        <v>0</v>
      </c>
      <c r="E85" s="30">
        <f t="shared" ref="E85:E90" si="17">SUM(G85)</f>
        <v>0</v>
      </c>
      <c r="F85" s="26" t="s">
        <v>159</v>
      </c>
      <c r="G85" s="24"/>
    </row>
    <row r="86" spans="2:7" s="11" customFormat="1" ht="21.6" thickBot="1" x14ac:dyDescent="0.35">
      <c r="B86" s="37" t="s">
        <v>86</v>
      </c>
      <c r="C86" s="41">
        <v>84.5</v>
      </c>
      <c r="D86" s="2">
        <f t="shared" si="13"/>
        <v>0</v>
      </c>
      <c r="E86" s="30">
        <f t="shared" si="17"/>
        <v>0</v>
      </c>
      <c r="F86" s="26" t="s">
        <v>160</v>
      </c>
      <c r="G86" s="24"/>
    </row>
    <row r="87" spans="2:7" s="11" customFormat="1" ht="21.6" thickBot="1" x14ac:dyDescent="0.35">
      <c r="B87" s="36" t="s">
        <v>87</v>
      </c>
      <c r="C87" s="41">
        <v>9.75</v>
      </c>
      <c r="D87" s="2">
        <f t="shared" si="13"/>
        <v>0</v>
      </c>
      <c r="E87" s="30">
        <f t="shared" si="17"/>
        <v>0</v>
      </c>
      <c r="F87" s="26" t="s">
        <v>161</v>
      </c>
      <c r="G87" s="24"/>
    </row>
    <row r="88" spans="2:7" s="11" customFormat="1" ht="21.6" thickBot="1" x14ac:dyDescent="0.35">
      <c r="B88" s="37" t="s">
        <v>88</v>
      </c>
      <c r="C88" s="41">
        <v>9.75</v>
      </c>
      <c r="D88" s="2">
        <f t="shared" si="13"/>
        <v>0</v>
      </c>
      <c r="E88" s="30">
        <f t="shared" si="17"/>
        <v>0</v>
      </c>
      <c r="F88" s="26" t="s">
        <v>162</v>
      </c>
      <c r="G88" s="24"/>
    </row>
    <row r="89" spans="2:7" s="11" customFormat="1" ht="21.6" thickBot="1" x14ac:dyDescent="0.35">
      <c r="B89" s="32" t="s">
        <v>89</v>
      </c>
      <c r="C89" s="41">
        <v>22.75</v>
      </c>
      <c r="D89" s="2">
        <f t="shared" si="13"/>
        <v>0</v>
      </c>
      <c r="E89" s="30">
        <f t="shared" si="17"/>
        <v>0</v>
      </c>
      <c r="F89" s="26" t="s">
        <v>163</v>
      </c>
      <c r="G89" s="24"/>
    </row>
    <row r="90" spans="2:7" s="11" customFormat="1" ht="21.6" thickBot="1" x14ac:dyDescent="0.35">
      <c r="B90" s="17" t="s">
        <v>90</v>
      </c>
      <c r="C90" s="41">
        <v>9.75</v>
      </c>
      <c r="D90" s="2">
        <f t="shared" si="13"/>
        <v>0</v>
      </c>
      <c r="E90" s="30">
        <f t="shared" si="17"/>
        <v>0</v>
      </c>
      <c r="F90" s="26" t="s">
        <v>164</v>
      </c>
      <c r="G90" s="24"/>
    </row>
    <row r="91" spans="2:7" s="10" customFormat="1" ht="6.6" x14ac:dyDescent="0.3"/>
    <row r="92" spans="2:7" s="11" customFormat="1" ht="21.6" thickBot="1" x14ac:dyDescent="0.35">
      <c r="B92" s="25" t="s">
        <v>91</v>
      </c>
      <c r="C92" s="12" t="s">
        <v>0</v>
      </c>
      <c r="D92" s="13" t="s">
        <v>8</v>
      </c>
      <c r="E92" s="29"/>
      <c r="F92" s="13" t="s">
        <v>104</v>
      </c>
      <c r="G92" s="27" t="s">
        <v>1</v>
      </c>
    </row>
    <row r="93" spans="2:7" s="11" customFormat="1" ht="21.6" thickBot="1" x14ac:dyDescent="0.35">
      <c r="B93" s="32" t="s">
        <v>92</v>
      </c>
      <c r="C93" s="41">
        <v>19.5</v>
      </c>
      <c r="D93" s="2">
        <f t="shared" si="13"/>
        <v>0</v>
      </c>
      <c r="E93" s="30">
        <f t="shared" ref="E93:E102" si="18">SUM(G93)</f>
        <v>0</v>
      </c>
      <c r="F93" s="26" t="s">
        <v>165</v>
      </c>
      <c r="G93" s="24"/>
    </row>
    <row r="94" spans="2:7" s="11" customFormat="1" ht="21.6" thickBot="1" x14ac:dyDescent="0.35">
      <c r="B94" s="17" t="s">
        <v>93</v>
      </c>
      <c r="C94" s="41">
        <v>9.75</v>
      </c>
      <c r="D94" s="2">
        <f t="shared" si="13"/>
        <v>0</v>
      </c>
      <c r="E94" s="30">
        <f t="shared" si="18"/>
        <v>0</v>
      </c>
      <c r="F94" s="26" t="s">
        <v>166</v>
      </c>
      <c r="G94" s="24"/>
    </row>
    <row r="95" spans="2:7" s="11" customFormat="1" ht="21.6" thickBot="1" x14ac:dyDescent="0.35">
      <c r="B95" s="37" t="s">
        <v>94</v>
      </c>
      <c r="C95" s="41">
        <v>1.9500000000000002</v>
      </c>
      <c r="D95" s="2">
        <f t="shared" si="13"/>
        <v>0</v>
      </c>
      <c r="E95" s="30">
        <f t="shared" si="18"/>
        <v>0</v>
      </c>
      <c r="F95" s="26" t="s">
        <v>167</v>
      </c>
      <c r="G95" s="24"/>
    </row>
    <row r="96" spans="2:7" s="11" customFormat="1" ht="21.6" thickBot="1" x14ac:dyDescent="0.35">
      <c r="B96" s="34" t="s">
        <v>216</v>
      </c>
      <c r="C96" s="41">
        <v>91</v>
      </c>
      <c r="D96" s="2">
        <f t="shared" ref="D96" si="19">C96*E96</f>
        <v>0</v>
      </c>
      <c r="E96" s="30">
        <f t="shared" si="18"/>
        <v>0</v>
      </c>
      <c r="F96" s="26" t="s">
        <v>176</v>
      </c>
      <c r="G96" s="24"/>
    </row>
    <row r="97" spans="2:7" s="11" customFormat="1" ht="21.6" thickBot="1" x14ac:dyDescent="0.35">
      <c r="B97" s="35" t="s">
        <v>95</v>
      </c>
      <c r="C97" s="41">
        <v>143</v>
      </c>
      <c r="D97" s="2">
        <f>C97*E97</f>
        <v>0</v>
      </c>
      <c r="E97" s="30">
        <f t="shared" si="18"/>
        <v>0</v>
      </c>
      <c r="F97" s="26" t="s">
        <v>168</v>
      </c>
      <c r="G97" s="24"/>
    </row>
    <row r="98" spans="2:7" s="11" customFormat="1" ht="21.6" thickBot="1" x14ac:dyDescent="0.35">
      <c r="B98" s="36" t="s">
        <v>96</v>
      </c>
      <c r="C98" s="41">
        <v>3.9000000000000004</v>
      </c>
      <c r="D98" s="2">
        <f t="shared" si="13"/>
        <v>0</v>
      </c>
      <c r="E98" s="30">
        <f t="shared" si="18"/>
        <v>0</v>
      </c>
      <c r="F98" s="26" t="s">
        <v>169</v>
      </c>
      <c r="G98" s="24"/>
    </row>
    <row r="99" spans="2:7" s="11" customFormat="1" ht="21.6" thickBot="1" x14ac:dyDescent="0.35">
      <c r="B99" s="37" t="s">
        <v>97</v>
      </c>
      <c r="C99" s="41">
        <v>3.9000000000000004</v>
      </c>
      <c r="D99" s="2">
        <f t="shared" si="13"/>
        <v>0</v>
      </c>
      <c r="E99" s="30">
        <f t="shared" si="18"/>
        <v>0</v>
      </c>
      <c r="F99" s="26" t="s">
        <v>170</v>
      </c>
      <c r="G99" s="24"/>
    </row>
    <row r="100" spans="2:7" s="11" customFormat="1" ht="21.6" thickBot="1" x14ac:dyDescent="0.35">
      <c r="B100" s="32" t="s">
        <v>98</v>
      </c>
      <c r="C100" s="41">
        <v>4.55</v>
      </c>
      <c r="D100" s="2">
        <f t="shared" si="13"/>
        <v>0</v>
      </c>
      <c r="E100" s="30">
        <f t="shared" si="18"/>
        <v>0</v>
      </c>
      <c r="F100" s="26" t="s">
        <v>171</v>
      </c>
      <c r="G100" s="24"/>
    </row>
    <row r="101" spans="2:7" s="11" customFormat="1" ht="21.6" thickBot="1" x14ac:dyDescent="0.35">
      <c r="B101" s="17" t="s">
        <v>99</v>
      </c>
      <c r="C101" s="41">
        <v>19.5</v>
      </c>
      <c r="D101" s="2">
        <f t="shared" si="13"/>
        <v>0</v>
      </c>
      <c r="E101" s="30">
        <f t="shared" si="18"/>
        <v>0</v>
      </c>
      <c r="F101" s="26" t="s">
        <v>172</v>
      </c>
      <c r="G101" s="24"/>
    </row>
    <row r="102" spans="2:7" s="11" customFormat="1" ht="21.6" thickBot="1" x14ac:dyDescent="0.35">
      <c r="B102" s="17" t="s">
        <v>100</v>
      </c>
      <c r="C102" s="41">
        <v>8.4500000000000011</v>
      </c>
      <c r="D102" s="2">
        <f t="shared" si="13"/>
        <v>0</v>
      </c>
      <c r="E102" s="30">
        <f t="shared" si="18"/>
        <v>0</v>
      </c>
      <c r="F102" s="26" t="s">
        <v>173</v>
      </c>
      <c r="G102" s="24"/>
    </row>
    <row r="103" spans="2:7" s="10" customFormat="1" ht="6.6" x14ac:dyDescent="0.3"/>
    <row r="104" spans="2:7" s="11" customFormat="1" ht="21.6" thickBot="1" x14ac:dyDescent="0.35">
      <c r="B104" s="25" t="s">
        <v>101</v>
      </c>
      <c r="C104" s="12" t="s">
        <v>0</v>
      </c>
      <c r="D104" s="13" t="s">
        <v>8</v>
      </c>
      <c r="E104" s="29"/>
      <c r="F104" s="13" t="s">
        <v>104</v>
      </c>
      <c r="G104" s="27" t="s">
        <v>1</v>
      </c>
    </row>
    <row r="105" spans="2:7" s="11" customFormat="1" ht="21.6" thickBot="1" x14ac:dyDescent="0.35">
      <c r="B105" s="32" t="s">
        <v>102</v>
      </c>
      <c r="C105" s="41">
        <v>109.85000000000001</v>
      </c>
      <c r="D105" s="2">
        <f t="shared" si="13"/>
        <v>0</v>
      </c>
      <c r="E105" s="30">
        <f>SUM(G105)</f>
        <v>0</v>
      </c>
      <c r="F105" s="26" t="s">
        <v>174</v>
      </c>
      <c r="G105" s="24"/>
    </row>
    <row r="106" spans="2:7" s="11" customFormat="1" ht="21.6" thickBot="1" x14ac:dyDescent="0.35">
      <c r="B106" s="37" t="s">
        <v>103</v>
      </c>
      <c r="C106" s="41">
        <v>144.30000000000001</v>
      </c>
      <c r="D106" s="2">
        <f t="shared" si="13"/>
        <v>0</v>
      </c>
      <c r="E106" s="30">
        <f>SUM(G106)</f>
        <v>0</v>
      </c>
      <c r="F106" s="26" t="s">
        <v>175</v>
      </c>
      <c r="G106" s="24"/>
    </row>
    <row r="107" spans="2:7" s="11" customFormat="1" ht="21.6" thickBot="1" x14ac:dyDescent="0.35">
      <c r="B107" s="32" t="s">
        <v>215</v>
      </c>
      <c r="C107" s="41">
        <v>260</v>
      </c>
      <c r="D107" s="2">
        <f t="shared" ref="D107" si="20">C107*E107</f>
        <v>0</v>
      </c>
      <c r="E107" s="30">
        <f>SUM(G107)</f>
        <v>0</v>
      </c>
      <c r="F107" s="26" t="s">
        <v>178</v>
      </c>
      <c r="G107" s="24"/>
    </row>
    <row r="108" spans="2:7" s="10" customFormat="1" ht="6.6" x14ac:dyDescent="0.3"/>
    <row r="109" spans="2:7" s="11" customFormat="1" ht="21.6" thickBot="1" x14ac:dyDescent="0.35">
      <c r="B109" s="25" t="s">
        <v>190</v>
      </c>
      <c r="C109" s="12" t="s">
        <v>0</v>
      </c>
      <c r="D109" s="13" t="s">
        <v>8</v>
      </c>
      <c r="E109" s="29"/>
      <c r="F109" s="13" t="s">
        <v>104</v>
      </c>
      <c r="G109" s="27" t="s">
        <v>1</v>
      </c>
    </row>
    <row r="110" spans="2:7" s="11" customFormat="1" ht="21.6" thickBot="1" x14ac:dyDescent="0.35">
      <c r="B110" s="32" t="s">
        <v>191</v>
      </c>
      <c r="C110" s="41">
        <v>22.75</v>
      </c>
      <c r="D110" s="2">
        <f t="shared" ref="D110:D119" si="21">C110*E110</f>
        <v>0</v>
      </c>
      <c r="E110" s="30">
        <f t="shared" ref="E110:E119" si="22">SUM(G110)</f>
        <v>0</v>
      </c>
      <c r="F110" s="26" t="s">
        <v>209</v>
      </c>
      <c r="G110" s="24"/>
    </row>
    <row r="111" spans="2:7" s="11" customFormat="1" ht="21.6" thickBot="1" x14ac:dyDescent="0.35">
      <c r="B111" s="37" t="s">
        <v>193</v>
      </c>
      <c r="C111" s="41">
        <v>22.75</v>
      </c>
      <c r="D111" s="2">
        <f t="shared" si="21"/>
        <v>0</v>
      </c>
      <c r="E111" s="30">
        <f t="shared" si="22"/>
        <v>0</v>
      </c>
      <c r="F111" s="26" t="s">
        <v>210</v>
      </c>
      <c r="G111" s="24"/>
    </row>
    <row r="112" spans="2:7" s="11" customFormat="1" ht="21.6" thickBot="1" x14ac:dyDescent="0.35">
      <c r="B112" s="32" t="s">
        <v>192</v>
      </c>
      <c r="C112" s="41">
        <v>26</v>
      </c>
      <c r="D112" s="2">
        <f t="shared" si="21"/>
        <v>0</v>
      </c>
      <c r="E112" s="30">
        <f t="shared" si="22"/>
        <v>0</v>
      </c>
      <c r="F112" s="26" t="s">
        <v>211</v>
      </c>
      <c r="G112" s="24"/>
    </row>
    <row r="113" spans="2:7" s="11" customFormat="1" ht="21.6" thickBot="1" x14ac:dyDescent="0.35">
      <c r="B113" s="37" t="s">
        <v>194</v>
      </c>
      <c r="C113" s="41">
        <v>26</v>
      </c>
      <c r="D113" s="2">
        <f t="shared" si="21"/>
        <v>0</v>
      </c>
      <c r="E113" s="30">
        <f t="shared" si="22"/>
        <v>0</v>
      </c>
      <c r="F113" s="26" t="s">
        <v>212</v>
      </c>
      <c r="G113" s="24"/>
    </row>
    <row r="114" spans="2:7" s="11" customFormat="1" ht="21.6" thickBot="1" x14ac:dyDescent="0.35">
      <c r="B114" s="32" t="s">
        <v>195</v>
      </c>
      <c r="C114" s="41">
        <v>13</v>
      </c>
      <c r="D114" s="2">
        <f t="shared" si="21"/>
        <v>0</v>
      </c>
      <c r="E114" s="30">
        <f t="shared" si="22"/>
        <v>0</v>
      </c>
      <c r="F114" s="26" t="s">
        <v>213</v>
      </c>
      <c r="G114" s="24"/>
    </row>
    <row r="115" spans="2:7" s="11" customFormat="1" ht="21.6" thickBot="1" x14ac:dyDescent="0.35">
      <c r="B115" s="32" t="s">
        <v>196</v>
      </c>
      <c r="C115" s="41">
        <v>9.75</v>
      </c>
      <c r="D115" s="2">
        <f t="shared" si="21"/>
        <v>0</v>
      </c>
      <c r="E115" s="30">
        <f t="shared" si="22"/>
        <v>0</v>
      </c>
      <c r="F115" s="26" t="s">
        <v>214</v>
      </c>
      <c r="G115" s="24"/>
    </row>
    <row r="116" spans="2:7" s="11" customFormat="1" ht="21.6" thickBot="1" x14ac:dyDescent="0.35">
      <c r="B116" s="37" t="s">
        <v>197</v>
      </c>
      <c r="C116" s="41">
        <v>110.5</v>
      </c>
      <c r="D116" s="2">
        <f t="shared" si="21"/>
        <v>0</v>
      </c>
      <c r="E116" s="30">
        <f t="shared" si="22"/>
        <v>0</v>
      </c>
      <c r="F116" s="26" t="s">
        <v>198</v>
      </c>
      <c r="G116" s="24"/>
    </row>
    <row r="117" spans="2:7" s="11" customFormat="1" ht="21.6" thickBot="1" x14ac:dyDescent="0.35">
      <c r="B117" s="32" t="s">
        <v>204</v>
      </c>
      <c r="C117" s="41">
        <v>16.25</v>
      </c>
      <c r="D117" s="2">
        <f>C117*E117</f>
        <v>0</v>
      </c>
      <c r="E117" s="30">
        <f>SUM(G117)</f>
        <v>0</v>
      </c>
      <c r="F117" s="26" t="s">
        <v>203</v>
      </c>
      <c r="G117" s="24"/>
    </row>
    <row r="118" spans="2:7" s="11" customFormat="1" ht="21.6" thickBot="1" x14ac:dyDescent="0.35">
      <c r="B118" s="32" t="s">
        <v>208</v>
      </c>
      <c r="C118" s="41">
        <v>16.25</v>
      </c>
      <c r="D118" s="2">
        <f t="shared" si="21"/>
        <v>0</v>
      </c>
      <c r="E118" s="30">
        <f t="shared" si="22"/>
        <v>0</v>
      </c>
      <c r="F118" s="26" t="s">
        <v>199</v>
      </c>
      <c r="G118" s="24"/>
    </row>
    <row r="119" spans="2:7" s="11" customFormat="1" ht="21.6" thickBot="1" x14ac:dyDescent="0.35">
      <c r="B119" s="32" t="s">
        <v>207</v>
      </c>
      <c r="C119" s="41">
        <v>16.25</v>
      </c>
      <c r="D119" s="2">
        <f t="shared" si="21"/>
        <v>0</v>
      </c>
      <c r="E119" s="30">
        <f t="shared" si="22"/>
        <v>0</v>
      </c>
      <c r="F119" s="26" t="s">
        <v>200</v>
      </c>
      <c r="G119" s="24"/>
    </row>
    <row r="120" spans="2:7" s="11" customFormat="1" ht="21.6" thickBot="1" x14ac:dyDescent="0.35">
      <c r="B120" s="17" t="s">
        <v>205</v>
      </c>
      <c r="C120" s="41">
        <v>16.25</v>
      </c>
      <c r="D120" s="2">
        <f>C120*E120</f>
        <v>0</v>
      </c>
      <c r="E120" s="30">
        <f>SUM(G120)</f>
        <v>0</v>
      </c>
      <c r="F120" s="26" t="s">
        <v>202</v>
      </c>
      <c r="G120" s="24"/>
    </row>
    <row r="121" spans="2:7" s="11" customFormat="1" ht="21.6" thickBot="1" x14ac:dyDescent="0.35">
      <c r="B121" s="32" t="s">
        <v>206</v>
      </c>
      <c r="C121" s="41">
        <v>16.25</v>
      </c>
      <c r="D121" s="2">
        <f t="shared" ref="D121" si="23">C121*E121</f>
        <v>0</v>
      </c>
      <c r="E121" s="30">
        <f>SUM(G121)</f>
        <v>0</v>
      </c>
      <c r="F121" s="26" t="s">
        <v>201</v>
      </c>
      <c r="G121" s="24"/>
    </row>
    <row r="122" spans="2:7" s="10" customFormat="1" ht="6.6" x14ac:dyDescent="0.3"/>
    <row r="123" spans="2:7" s="3" customFormat="1" ht="15.6" x14ac:dyDescent="0.3">
      <c r="B123" s="4" t="s">
        <v>234</v>
      </c>
      <c r="C123" s="9" t="s">
        <v>9</v>
      </c>
      <c r="D123" s="6" t="s">
        <v>13</v>
      </c>
      <c r="F123" s="1"/>
      <c r="G123" s="1"/>
    </row>
    <row r="124" spans="2:7" s="3" customFormat="1" ht="15.6" x14ac:dyDescent="0.3">
      <c r="B124" s="5" t="s">
        <v>235</v>
      </c>
      <c r="C124" s="9" t="s">
        <v>10</v>
      </c>
      <c r="D124" s="21" t="s">
        <v>4</v>
      </c>
      <c r="F124" s="40"/>
      <c r="G124" s="1"/>
    </row>
    <row r="125" spans="2:7" s="3" customFormat="1" ht="15.6" x14ac:dyDescent="0.3">
      <c r="B125" s="5" t="s">
        <v>236</v>
      </c>
      <c r="C125" s="50"/>
      <c r="D125" s="51"/>
      <c r="F125" s="1"/>
      <c r="G125" s="1"/>
    </row>
    <row r="126" spans="2:7" s="3" customFormat="1" ht="15.6" x14ac:dyDescent="0.3">
      <c r="B126" s="5" t="s">
        <v>237</v>
      </c>
      <c r="C126" s="8" t="s">
        <v>2</v>
      </c>
      <c r="D126" s="2">
        <f>SUM(D5,D8:D19,D22:D35,D38:D51,D54:D60,D63:D69,D72:D82,D85:D90,D93:D102,D105:D107,D110:D121)</f>
        <v>0</v>
      </c>
      <c r="F126" s="1"/>
      <c r="G126" s="1"/>
    </row>
    <row r="127" spans="2:7" s="3" customFormat="1" ht="15.6" x14ac:dyDescent="0.3">
      <c r="B127" s="5" t="s">
        <v>238</v>
      </c>
      <c r="C127" s="15" t="s">
        <v>3</v>
      </c>
      <c r="D127" s="22" t="s">
        <v>4</v>
      </c>
      <c r="F127" s="1"/>
      <c r="G127" s="1"/>
    </row>
    <row r="128" spans="2:7" s="3" customFormat="1" ht="15.6" x14ac:dyDescent="0.3">
      <c r="B128" s="5" t="s">
        <v>239</v>
      </c>
      <c r="C128" s="8" t="s">
        <v>5</v>
      </c>
      <c r="D128" s="23">
        <f>10%*SUM(D126)</f>
        <v>0</v>
      </c>
      <c r="F128" s="1"/>
      <c r="G128" s="1"/>
    </row>
    <row r="129" spans="2:7" s="3" customFormat="1" ht="15.6" x14ac:dyDescent="0.3">
      <c r="B129" s="28" t="s">
        <v>240</v>
      </c>
      <c r="C129" s="19" t="s">
        <v>6</v>
      </c>
      <c r="D129" s="2">
        <f>SUM(D126:D128)</f>
        <v>0</v>
      </c>
      <c r="F129" s="1"/>
      <c r="G129" s="1"/>
    </row>
    <row r="130" spans="2:7" s="10" customFormat="1" ht="6.6" x14ac:dyDescent="0.3"/>
    <row r="131" spans="2:7" s="7" customFormat="1" ht="15.6" x14ac:dyDescent="0.3">
      <c r="B131" s="52" t="s">
        <v>11</v>
      </c>
      <c r="C131" s="53"/>
      <c r="D131" s="16" t="s">
        <v>4</v>
      </c>
      <c r="F131" s="1"/>
      <c r="G131" s="1"/>
    </row>
    <row r="132" spans="2:7" s="7" customFormat="1" ht="15.6" x14ac:dyDescent="0.3">
      <c r="B132" s="54" t="s">
        <v>231</v>
      </c>
      <c r="C132" s="55"/>
      <c r="D132" s="56"/>
      <c r="F132" s="1"/>
      <c r="G132" s="1"/>
    </row>
    <row r="133" spans="2:7" s="7" customFormat="1" ht="15.6" x14ac:dyDescent="0.3">
      <c r="B133" s="20" t="s">
        <v>232</v>
      </c>
      <c r="C133" s="54" t="s">
        <v>233</v>
      </c>
      <c r="D133" s="56"/>
      <c r="F133" s="1"/>
      <c r="G133" s="1"/>
    </row>
    <row r="134" spans="2:7" s="7" customFormat="1" ht="15.6" x14ac:dyDescent="0.3">
      <c r="B134" s="54" t="s">
        <v>7</v>
      </c>
      <c r="C134" s="55"/>
      <c r="D134" s="56"/>
      <c r="F134" s="1"/>
      <c r="G134" s="1"/>
    </row>
    <row r="135" spans="2:7" s="31" customFormat="1" ht="6.6" x14ac:dyDescent="0.3">
      <c r="F135" s="10"/>
      <c r="G135" s="10"/>
    </row>
    <row r="136" spans="2:7" s="7" customFormat="1" ht="15.6" x14ac:dyDescent="0.3">
      <c r="B136" s="46" t="s">
        <v>16</v>
      </c>
      <c r="C136" s="46"/>
      <c r="D136" s="46"/>
      <c r="F136" s="1"/>
      <c r="G136" s="1"/>
    </row>
    <row r="137" spans="2:7" s="7" customFormat="1" ht="15.6" x14ac:dyDescent="0.3">
      <c r="B137" s="46" t="s">
        <v>17</v>
      </c>
      <c r="C137" s="46"/>
      <c r="D137" s="46"/>
      <c r="F137" s="1"/>
      <c r="G137" s="1"/>
    </row>
    <row r="138" spans="2:7" s="7" customFormat="1" ht="15.6" x14ac:dyDescent="0.3">
      <c r="B138" s="46" t="s">
        <v>18</v>
      </c>
      <c r="C138" s="46"/>
      <c r="D138" s="46"/>
      <c r="F138" s="1"/>
      <c r="G138" s="1"/>
    </row>
    <row r="139" spans="2:7" s="7" customFormat="1" ht="15.6" x14ac:dyDescent="0.3">
      <c r="B139" s="46" t="s">
        <v>19</v>
      </c>
      <c r="C139" s="46"/>
      <c r="D139" s="46"/>
      <c r="F139" s="1"/>
      <c r="G139" s="1"/>
    </row>
    <row r="140" spans="2:7" s="7" customFormat="1" ht="15.6" x14ac:dyDescent="0.3">
      <c r="B140" s="46" t="s">
        <v>20</v>
      </c>
      <c r="C140" s="46"/>
      <c r="D140" s="46"/>
      <c r="F140" s="1"/>
      <c r="G140" s="1"/>
    </row>
    <row r="141" spans="2:7" s="7" customFormat="1" ht="15.6" x14ac:dyDescent="0.3">
      <c r="B141" s="45" t="s">
        <v>12</v>
      </c>
      <c r="C141" s="45"/>
      <c r="D141" s="45"/>
      <c r="F141" s="1"/>
      <c r="G141" s="1"/>
    </row>
    <row r="142" spans="2:7" s="7" customFormat="1" ht="15.6" x14ac:dyDescent="0.3">
      <c r="B142" s="47" t="s">
        <v>21</v>
      </c>
      <c r="C142" s="47"/>
      <c r="D142" s="47"/>
      <c r="F142" s="1"/>
      <c r="G142" s="1"/>
    </row>
    <row r="143" spans="2:7" s="7" customFormat="1" ht="15.6" x14ac:dyDescent="0.3">
      <c r="B143" s="47" t="s">
        <v>17</v>
      </c>
      <c r="C143" s="47"/>
      <c r="D143" s="47"/>
      <c r="F143" s="1"/>
      <c r="G143" s="1"/>
    </row>
    <row r="144" spans="2:7" s="7" customFormat="1" ht="15.6" x14ac:dyDescent="0.3">
      <c r="B144" s="47"/>
      <c r="C144" s="47"/>
      <c r="D144" s="47"/>
      <c r="F144" s="1"/>
      <c r="G144" s="1"/>
    </row>
    <row r="145" spans="2:7" s="7" customFormat="1" ht="15.6" x14ac:dyDescent="0.3">
      <c r="B145" s="47"/>
      <c r="C145" s="47"/>
      <c r="D145" s="47"/>
      <c r="F145" s="1"/>
      <c r="G145" s="1"/>
    </row>
    <row r="146" spans="2:7" s="7" customFormat="1" ht="15.6" x14ac:dyDescent="0.3">
      <c r="B146" s="43" t="s">
        <v>22</v>
      </c>
      <c r="C146" s="43"/>
      <c r="D146" s="43"/>
      <c r="F146" s="1"/>
      <c r="G146" s="1"/>
    </row>
    <row r="147" spans="2:7" s="7" customFormat="1" ht="15.6" x14ac:dyDescent="0.3">
      <c r="B147" s="44" t="s">
        <v>23</v>
      </c>
      <c r="C147" s="44"/>
      <c r="D147" s="44"/>
      <c r="F147" s="1"/>
      <c r="G147" s="1"/>
    </row>
    <row r="148" spans="2:7" s="7" customFormat="1" ht="15.6" x14ac:dyDescent="0.3">
      <c r="B148" s="45" t="s">
        <v>14</v>
      </c>
      <c r="C148" s="45"/>
      <c r="D148" s="45"/>
      <c r="F148" s="1"/>
      <c r="G148" s="1"/>
    </row>
    <row r="149" spans="2:7" s="7" customFormat="1" ht="15.6" x14ac:dyDescent="0.3">
      <c r="B149" s="42" t="s">
        <v>4</v>
      </c>
      <c r="C149" s="42"/>
      <c r="D149" s="42"/>
      <c r="F149" s="1"/>
      <c r="G149" s="1"/>
    </row>
  </sheetData>
  <mergeCells count="21">
    <mergeCell ref="B137:D137"/>
    <mergeCell ref="B1:G1"/>
    <mergeCell ref="B2:G2"/>
    <mergeCell ref="B136:D136"/>
    <mergeCell ref="C125:D125"/>
    <mergeCell ref="B131:C131"/>
    <mergeCell ref="B132:D132"/>
    <mergeCell ref="C133:D133"/>
    <mergeCell ref="B134:D134"/>
    <mergeCell ref="B149:D149"/>
    <mergeCell ref="B146:D146"/>
    <mergeCell ref="B147:D147"/>
    <mergeCell ref="B148:D148"/>
    <mergeCell ref="B138:D138"/>
    <mergeCell ref="B145:D145"/>
    <mergeCell ref="B140:D140"/>
    <mergeCell ref="B141:D141"/>
    <mergeCell ref="B142:D142"/>
    <mergeCell ref="B143:D143"/>
    <mergeCell ref="B144:D144"/>
    <mergeCell ref="B139:D139"/>
  </mergeCells>
  <phoneticPr fontId="19" type="noConversion"/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is Football</dc:creator>
  <cp:lastModifiedBy>Amelia Harding</cp:lastModifiedBy>
  <cp:lastPrinted>2021-10-25T23:16:57Z</cp:lastPrinted>
  <dcterms:created xsi:type="dcterms:W3CDTF">2019-02-22T02:24:49Z</dcterms:created>
  <dcterms:modified xsi:type="dcterms:W3CDTF">2022-05-26T00:49:49Z</dcterms:modified>
</cp:coreProperties>
</file>