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s is Football\Desktop\1 # SEPT 2020 ONWARDS - 2021 NEW FOLDER\SCOTT\"/>
    </mc:Choice>
  </mc:AlternateContent>
  <xr:revisionPtr revIDLastSave="0" documentId="13_ncr:1_{F4361F3A-5812-4215-A08F-E0863210B5D4}" xr6:coauthVersionLast="45" xr6:coauthVersionMax="45" xr10:uidLastSave="{00000000-0000-0000-0000-000000000000}"/>
  <bookViews>
    <workbookView xWindow="2640" yWindow="420" windowWidth="23235" windowHeight="14970" xr2:uid="{43EE9BDA-EB15-450C-BAB3-945501FC38FD}"/>
  </bookViews>
  <sheets>
    <sheet name="2021 NIKE PRICING &amp; ORDER FO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2" l="1"/>
  <c r="E107" i="2"/>
  <c r="E106" i="2"/>
  <c r="E97" i="2"/>
  <c r="E96" i="2"/>
  <c r="E95" i="2"/>
  <c r="R106" i="2" l="1"/>
  <c r="D106" i="2"/>
  <c r="R44" i="2"/>
  <c r="E44" i="2"/>
  <c r="D44" i="2" s="1"/>
  <c r="R96" i="2"/>
  <c r="D96" i="2"/>
  <c r="R63" i="2"/>
  <c r="E63" i="2"/>
  <c r="D63" i="2" s="1"/>
  <c r="R99" i="2"/>
  <c r="E99" i="2"/>
  <c r="D99" i="2" s="1"/>
  <c r="R100" i="2"/>
  <c r="E100" i="2"/>
  <c r="D100" i="2" s="1"/>
  <c r="R108" i="2"/>
  <c r="R107" i="2"/>
  <c r="R105" i="2"/>
  <c r="R104" i="2"/>
  <c r="R103" i="2"/>
  <c r="R102" i="2"/>
  <c r="R101" i="2"/>
  <c r="R98" i="2"/>
  <c r="R97" i="2"/>
  <c r="R95" i="2"/>
  <c r="D108" i="2"/>
  <c r="E105" i="2"/>
  <c r="E104" i="2"/>
  <c r="E103" i="2"/>
  <c r="E102" i="2"/>
  <c r="E101" i="2"/>
  <c r="E98" i="2"/>
  <c r="D98" i="2" s="1"/>
  <c r="D107" i="2" l="1"/>
  <c r="D105" i="2"/>
  <c r="D104" i="2"/>
  <c r="D103" i="2"/>
  <c r="D102" i="2"/>
  <c r="D101" i="2"/>
  <c r="D97" i="2"/>
  <c r="D95" i="2"/>
  <c r="E90" i="2"/>
  <c r="D90" i="2" s="1"/>
  <c r="E92" i="2"/>
  <c r="D92" i="2" s="1"/>
  <c r="E89" i="2"/>
  <c r="D89" i="2" s="1"/>
  <c r="E87" i="2"/>
  <c r="D87" i="2" s="1"/>
  <c r="E85" i="2"/>
  <c r="D85" i="2" s="1"/>
  <c r="E84" i="2"/>
  <c r="D84" i="2" s="1"/>
  <c r="E83" i="2"/>
  <c r="D83" i="2" s="1"/>
  <c r="E81" i="2"/>
  <c r="D81" i="2" s="1"/>
  <c r="R90" i="2"/>
  <c r="R92" i="2"/>
  <c r="R89" i="2"/>
  <c r="R87" i="2"/>
  <c r="R85" i="2"/>
  <c r="R72" i="2"/>
  <c r="R70" i="2"/>
  <c r="R69" i="2"/>
  <c r="R66" i="2"/>
  <c r="R65" i="2"/>
  <c r="R62" i="2"/>
  <c r="R60" i="2"/>
  <c r="R58" i="2"/>
  <c r="R57" i="2"/>
  <c r="R55" i="2"/>
  <c r="R54" i="2"/>
  <c r="R53" i="2"/>
  <c r="R52" i="2"/>
  <c r="R50" i="2"/>
  <c r="R49" i="2"/>
  <c r="R48" i="2"/>
  <c r="R46" i="2"/>
  <c r="R42" i="2"/>
  <c r="R39" i="2"/>
  <c r="R38" i="2"/>
  <c r="R37" i="2"/>
  <c r="R36" i="2"/>
  <c r="R33" i="2"/>
  <c r="R32" i="2"/>
  <c r="R31" i="2"/>
  <c r="R26" i="2"/>
  <c r="R25" i="2"/>
  <c r="R24" i="2"/>
  <c r="R23" i="2"/>
  <c r="R22" i="2"/>
  <c r="R20" i="2"/>
  <c r="R19" i="2"/>
  <c r="R18" i="2"/>
  <c r="R17" i="2"/>
  <c r="R16" i="2"/>
  <c r="R13" i="2"/>
  <c r="R12" i="2"/>
  <c r="R11" i="2"/>
  <c r="R10" i="2"/>
  <c r="R9" i="2"/>
  <c r="R8" i="2"/>
  <c r="R7" i="2"/>
  <c r="E73" i="2"/>
  <c r="D73" i="2" s="1"/>
  <c r="E72" i="2"/>
  <c r="D72" i="2" s="1"/>
  <c r="E70" i="2"/>
  <c r="D70" i="2" s="1"/>
  <c r="E69" i="2"/>
  <c r="D69" i="2" s="1"/>
  <c r="E66" i="2"/>
  <c r="E65" i="2"/>
  <c r="E62" i="2"/>
  <c r="E60" i="2"/>
  <c r="E58" i="2"/>
  <c r="E57" i="2"/>
  <c r="E55" i="2"/>
  <c r="E54" i="2"/>
  <c r="E53" i="2"/>
  <c r="E52" i="2"/>
  <c r="E50" i="2"/>
  <c r="E49" i="2"/>
  <c r="E48" i="2"/>
  <c r="E46" i="2"/>
  <c r="E42" i="2"/>
  <c r="E39" i="2"/>
  <c r="E38" i="2"/>
  <c r="E37" i="2"/>
  <c r="E36" i="2"/>
  <c r="E33" i="2"/>
  <c r="E32" i="2"/>
  <c r="E31" i="2"/>
  <c r="E26" i="2"/>
  <c r="E25" i="2"/>
  <c r="E24" i="2"/>
  <c r="E23" i="2"/>
  <c r="E22" i="2"/>
  <c r="E20" i="2"/>
  <c r="E19" i="2"/>
  <c r="E18" i="2"/>
  <c r="E17" i="2"/>
  <c r="E16" i="2"/>
  <c r="E13" i="2"/>
  <c r="E12" i="2"/>
  <c r="E11" i="2"/>
  <c r="E10" i="2"/>
  <c r="E9" i="2"/>
  <c r="E8" i="2"/>
  <c r="E7" i="2"/>
  <c r="R84" i="2"/>
  <c r="R83" i="2"/>
  <c r="R81" i="2"/>
  <c r="R79" i="2"/>
  <c r="R77" i="2"/>
  <c r="R76" i="2"/>
  <c r="R75" i="2"/>
  <c r="R74" i="2"/>
  <c r="R73" i="2"/>
  <c r="E79" i="2"/>
  <c r="D79" i="2" s="1"/>
  <c r="E77" i="2"/>
  <c r="D77" i="2" s="1"/>
  <c r="E76" i="2"/>
  <c r="D76" i="2" s="1"/>
  <c r="E75" i="2"/>
  <c r="D75" i="2" s="1"/>
  <c r="E74" i="2"/>
  <c r="D74" i="2" s="1"/>
  <c r="D65" i="2" l="1"/>
  <c r="D66" i="2"/>
  <c r="D62" i="2"/>
  <c r="D60" i="2"/>
  <c r="D58" i="2" l="1"/>
  <c r="D54" i="2"/>
  <c r="D50" i="2"/>
  <c r="D49" i="2"/>
  <c r="D42" i="2"/>
  <c r="D33" i="2"/>
  <c r="D32" i="2"/>
  <c r="D31" i="2"/>
  <c r="D39" i="2"/>
  <c r="D37" i="2"/>
  <c r="D36" i="2"/>
  <c r="D38" i="2"/>
  <c r="D18" i="2" l="1"/>
  <c r="D20" i="2"/>
  <c r="D23" i="2"/>
  <c r="D17" i="2"/>
  <c r="D19" i="2"/>
  <c r="D16" i="2"/>
  <c r="D12" i="2"/>
  <c r="D11" i="2"/>
  <c r="D26" i="2"/>
  <c r="D25" i="2"/>
  <c r="D24" i="2"/>
  <c r="D22" i="2"/>
  <c r="D13" i="2"/>
  <c r="D10" i="2"/>
  <c r="D9" i="2"/>
  <c r="D8" i="2"/>
  <c r="D7" i="2"/>
  <c r="D57" i="2" l="1"/>
  <c r="D55" i="2"/>
  <c r="D46" i="2" l="1"/>
  <c r="D53" i="2"/>
  <c r="D52" i="2"/>
  <c r="D121" i="2" s="1"/>
  <c r="D48" i="2"/>
  <c r="D116" i="2" l="1"/>
  <c r="D115" i="2"/>
  <c r="D114" i="2"/>
  <c r="D113" i="2"/>
  <c r="D123" i="2" l="1"/>
  <c r="D124" i="2" l="1"/>
</calcChain>
</file>

<file path=xl/sharedStrings.xml><?xml version="1.0" encoding="utf-8"?>
<sst xmlns="http://schemas.openxmlformats.org/spreadsheetml/2006/main" count="399" uniqueCount="270">
  <si>
    <t>UNIT PRICE</t>
  </si>
  <si>
    <t>QTY</t>
  </si>
  <si>
    <t>SUB TOTAL</t>
  </si>
  <si>
    <t>FREIGHT</t>
  </si>
  <si>
    <t>TBC</t>
  </si>
  <si>
    <t>GST</t>
  </si>
  <si>
    <t>TOTAL</t>
  </si>
  <si>
    <t>CREDIT MOTO (EFTPOS OVER THE PHONE) = PAYMENT OPTION AS WELL</t>
  </si>
  <si>
    <t>UNIT TOTAL</t>
  </si>
  <si>
    <t>INVOICE NO #</t>
  </si>
  <si>
    <t>INVOICE DATE</t>
  </si>
  <si>
    <t>AMOUNT PAYABLE FOR SHIPPING TO NOMINATED ADDRESS (AS BELOW)</t>
  </si>
  <si>
    <t>S</t>
  </si>
  <si>
    <t>M</t>
  </si>
  <si>
    <t>L</t>
  </si>
  <si>
    <t>XL</t>
  </si>
  <si>
    <t>2XL</t>
  </si>
  <si>
    <t>CODE</t>
  </si>
  <si>
    <t>ADDITIONAL LOGOING = TBC</t>
  </si>
  <si>
    <t>SIZE</t>
  </si>
  <si>
    <t>NO #</t>
  </si>
  <si>
    <t>NAME</t>
  </si>
  <si>
    <t>INITIALS</t>
  </si>
  <si>
    <t>OTHER</t>
  </si>
  <si>
    <t xml:space="preserve">CLUB/COMPANY:   </t>
  </si>
  <si>
    <t xml:space="preserve">ATTN:   </t>
  </si>
  <si>
    <t xml:space="preserve">PH:   </t>
  </si>
  <si>
    <t xml:space="preserve">E:   </t>
  </si>
  <si>
    <t xml:space="preserve">W:   </t>
  </si>
  <si>
    <t>BUSINESS DELIVERY ADDRESS - FOR SECURITY, RECEIPT &amp; SIGNATURE</t>
  </si>
  <si>
    <t xml:space="preserve">COMPANY NAME:   </t>
  </si>
  <si>
    <t>&amp; from 9am to 5pm / Mon to Fri" = TBC</t>
  </si>
  <si>
    <t>TRACKING = TBC</t>
  </si>
  <si>
    <t>LEFT CHEST POCKET</t>
  </si>
  <si>
    <t>SPONSOR LOGO = TBC</t>
  </si>
  <si>
    <t>CREST LOGO = TBC</t>
  </si>
  <si>
    <t>LOCATION</t>
  </si>
  <si>
    <t>EMBROIDERY &amp; HEAT-PRESS REQUIREMENTS</t>
  </si>
  <si>
    <t>COLOUR</t>
  </si>
  <si>
    <t>HP</t>
  </si>
  <si>
    <t>E / HP</t>
  </si>
  <si>
    <t>CENTRED BACK OF JERSEY</t>
  </si>
  <si>
    <t>8"INCH NUMBERS (1 to 99) - FONT = TBC</t>
  </si>
  <si>
    <t>TS TBC</t>
  </si>
  <si>
    <r>
      <t xml:space="preserve">with </t>
    </r>
    <r>
      <rPr>
        <u/>
        <sz val="12"/>
        <color theme="1"/>
        <rFont val="Calibri"/>
        <family val="2"/>
        <scheme val="minor"/>
      </rPr>
      <t>"AUTHORITY TO LEAVE the ORDER"</t>
    </r>
    <r>
      <rPr>
        <sz val="12"/>
        <color theme="1"/>
        <rFont val="Calibri"/>
        <family val="2"/>
        <scheme val="minor"/>
      </rPr>
      <t xml:space="preserve"> at RECEPTION / DISPATCH etc = TBC</t>
    </r>
  </si>
  <si>
    <t>DATE / DETAILS TO RECEIVE THIS ORDER BY</t>
  </si>
  <si>
    <t>UNIT PRICING BELOW = GST EXCLUSIVE &amp; VALID UNTIL 30th SEPT 2021</t>
  </si>
  <si>
    <t>YXS</t>
  </si>
  <si>
    <t>YS</t>
  </si>
  <si>
    <t>YM</t>
  </si>
  <si>
    <t>YL</t>
  </si>
  <si>
    <t>YXL</t>
  </si>
  <si>
    <t>N/A IN JUNIORS</t>
  </si>
  <si>
    <t>STOCK LEVEL INFORMATION</t>
  </si>
  <si>
    <t>BV6903-TBC</t>
  </si>
  <si>
    <t>CW6112-TBC</t>
  </si>
  <si>
    <t>CW6896-TBC</t>
  </si>
  <si>
    <t>BV6906-TBC</t>
  </si>
  <si>
    <t>BV6902-TBC</t>
  </si>
  <si>
    <t>AJ9291-TBC</t>
  </si>
  <si>
    <t>BV6885-TBC</t>
  </si>
  <si>
    <t>BV6877-TBC</t>
  </si>
  <si>
    <t>AJ9181-TBC</t>
  </si>
  <si>
    <t>BV6706-TBC</t>
  </si>
  <si>
    <t>BV6879-TBC</t>
  </si>
  <si>
    <t>CW6110-TBC</t>
  </si>
  <si>
    <t>CW6894-TBC</t>
  </si>
  <si>
    <t>PARK 20 POLO'S</t>
  </si>
  <si>
    <t>ACADEMY 21 DRILL TOPS</t>
  </si>
  <si>
    <t>PARK 20 HOODIES</t>
  </si>
  <si>
    <t>PARK 20 TRACK JACKETS</t>
  </si>
  <si>
    <t>PARK 20 TRACK PANTS</t>
  </si>
  <si>
    <t>TIEMPO PREMIER</t>
  </si>
  <si>
    <t>894111-TBC</t>
  </si>
  <si>
    <t>894230-TBC</t>
  </si>
  <si>
    <t>BV6738-TBC</t>
  </si>
  <si>
    <t>BV6703-TBC</t>
  </si>
  <si>
    <t>CW3819-TBC</t>
  </si>
  <si>
    <t>CW3813-TBC</t>
  </si>
  <si>
    <t>894102-TBC</t>
  </si>
  <si>
    <t>894081-TBC</t>
  </si>
  <si>
    <t>832987-TBC</t>
  </si>
  <si>
    <t>832976-TBC</t>
  </si>
  <si>
    <t>DRI-FIT CHALLENGE 3</t>
  </si>
  <si>
    <t>STRIPED DIVISION 4</t>
  </si>
  <si>
    <t>STRIPED DIVISION 3</t>
  </si>
  <si>
    <t>STRIPED SEGMENT 3</t>
  </si>
  <si>
    <t>NIKE YOUTH &amp; SENIORS JERSEYS</t>
  </si>
  <si>
    <t>ACADEMY 18</t>
  </si>
  <si>
    <t>893750-TBC</t>
  </si>
  <si>
    <t>893693-TBC</t>
  </si>
  <si>
    <t>DR-FIT LEGEND</t>
  </si>
  <si>
    <t>AJ1010-TBC</t>
  </si>
  <si>
    <t>AJ0998-TBC</t>
  </si>
  <si>
    <t>NIKE YOUTH &amp; MEN'S PARK RANGE</t>
  </si>
  <si>
    <t>NIKE WOMEN'S PARK RANGE</t>
  </si>
  <si>
    <t>JERSEYS - PARK 6</t>
  </si>
  <si>
    <t>JERSEYS - PARK 7</t>
  </si>
  <si>
    <t>SHORTS - PARK 2</t>
  </si>
  <si>
    <t>SHORTS - PARK 3</t>
  </si>
  <si>
    <t>833058-TBC</t>
  </si>
  <si>
    <t>WXS</t>
  </si>
  <si>
    <t>WS</t>
  </si>
  <si>
    <t>WM</t>
  </si>
  <si>
    <t>WL</t>
  </si>
  <si>
    <t>WXL</t>
  </si>
  <si>
    <t>BV6728-TBC</t>
  </si>
  <si>
    <t>725984-TBC</t>
  </si>
  <si>
    <t>725891-TBC</t>
  </si>
  <si>
    <t>BV6708-TBC</t>
  </si>
  <si>
    <t>BV6741-TBC</t>
  </si>
  <si>
    <t>LONG SLEEVE JERSEYS - PARK 7</t>
  </si>
  <si>
    <t>BV6855-TBC</t>
  </si>
  <si>
    <t>BV6860-TBC</t>
  </si>
  <si>
    <t>BV6865-TBC</t>
  </si>
  <si>
    <t>725988-TBC</t>
  </si>
  <si>
    <t>725887-TBC</t>
  </si>
  <si>
    <t>833053-TBC</t>
  </si>
  <si>
    <t>SHORTS - GD WOVEN</t>
  </si>
  <si>
    <t>NIKE GOAL KEEPING</t>
  </si>
  <si>
    <t>CJ6066-TBC</t>
  </si>
  <si>
    <t>894509-TBC</t>
  </si>
  <si>
    <t>588418-TBC</t>
  </si>
  <si>
    <t>588441-TBC</t>
  </si>
  <si>
    <t>492836-010</t>
  </si>
  <si>
    <t>184564-010</t>
  </si>
  <si>
    <t>NIKE SOCKS</t>
  </si>
  <si>
    <t>13-3Y</t>
  </si>
  <si>
    <t>3-5Y</t>
  </si>
  <si>
    <t>6--8</t>
  </si>
  <si>
    <t>8--12</t>
  </si>
  <si>
    <t>12--15</t>
  </si>
  <si>
    <t>19/21</t>
  </si>
  <si>
    <t>21/24</t>
  </si>
  <si>
    <t>24/27</t>
  </si>
  <si>
    <t>27/30</t>
  </si>
  <si>
    <t>30/33</t>
  </si>
  <si>
    <t>XS</t>
  </si>
  <si>
    <t>Men's US Shoe Equilavent Sizing</t>
  </si>
  <si>
    <t>Equilavent Sizing in Centimetres</t>
  </si>
  <si>
    <t>507815-TBC</t>
  </si>
  <si>
    <t>SX5728-TBC</t>
  </si>
  <si>
    <t>SX5731-TBC</t>
  </si>
  <si>
    <t>PERFORMANCE STIRRUPS</t>
  </si>
  <si>
    <t xml:space="preserve">JERSEYS - PARK GOALIE 4 </t>
  </si>
  <si>
    <t>JERSEYS - PARK GOALIE 3</t>
  </si>
  <si>
    <t>JERSEYS - PARK GOALIE 2</t>
  </si>
  <si>
    <t>CLASSIC 2 OTC CUSHION</t>
  </si>
  <si>
    <t>PARK 4 (LIMITED STOCK)</t>
  </si>
  <si>
    <t>NIKE OFF-FIELD</t>
  </si>
  <si>
    <t>AA0737-010</t>
  </si>
  <si>
    <t>DRY POCKETED SHORTS - BLACK</t>
  </si>
  <si>
    <t>PADDED GK SHORTS - BLACK (LIMITED STOCK)</t>
  </si>
  <si>
    <t>ACADEMY 19 MIDLAYERS</t>
  </si>
  <si>
    <t>AJ9273-TBC</t>
  </si>
  <si>
    <t>AJ9094-TBC</t>
  </si>
  <si>
    <t>FOOTBALL DRILL TOPS (LIMITED STOCK)</t>
  </si>
  <si>
    <t>831582-TBC</t>
  </si>
  <si>
    <t>831569-TBC</t>
  </si>
  <si>
    <t>AJ9180-TBC</t>
  </si>
  <si>
    <t>AJ9289-TBC</t>
  </si>
  <si>
    <t>ACADEMY 19 TRACK JACKETS (LIMITED STOCK)</t>
  </si>
  <si>
    <t>ACADEMY 19 TRACK PANTS (LIMITED STOCK)</t>
  </si>
  <si>
    <t>AJ1544-TBC</t>
  </si>
  <si>
    <t>TEAM CLUB 19 HOODIES (LIMITED STOCK)</t>
  </si>
  <si>
    <t>PARK 20 FLEECE CREW JUMPERS - GREY</t>
  </si>
  <si>
    <t>CW6904-063</t>
  </si>
  <si>
    <t>CW6902-063</t>
  </si>
  <si>
    <t>ACADEMY 19 RAIN JACKETS</t>
  </si>
  <si>
    <t>AO1511-TBC</t>
  </si>
  <si>
    <t>AO1512-TBC</t>
  </si>
  <si>
    <t>AO1503-TBC</t>
  </si>
  <si>
    <t>N/A IN SENIORS</t>
  </si>
  <si>
    <t>ACADEMY 19 STADIUM JACKETS (LIMITED STOCK)</t>
  </si>
  <si>
    <t>CW6157-TBC</t>
  </si>
  <si>
    <t>CW6159-TBC</t>
  </si>
  <si>
    <t>TRAINING BIBS</t>
  </si>
  <si>
    <t>J S/M</t>
  </si>
  <si>
    <t>S L/XL</t>
  </si>
  <si>
    <t>910936-TBC</t>
  </si>
  <si>
    <t>725876-TBC</t>
  </si>
  <si>
    <t>CLUB TEAM DUFFLE BAGS</t>
  </si>
  <si>
    <t>CV7829-TBC</t>
  </si>
  <si>
    <t>CU8090-TBC</t>
  </si>
  <si>
    <t>ACADEMY TEAM DUFFLE BAGS</t>
  </si>
  <si>
    <t>CLUB TEAM BACKPACKS</t>
  </si>
  <si>
    <t>BA5190-TBC</t>
  </si>
  <si>
    <t>BA5196-410</t>
  </si>
  <si>
    <t>TEAM FOOTBALL BAGS - BLACK</t>
  </si>
  <si>
    <t>CLUB TEAM ROLLER BAGS - BLACK</t>
  </si>
  <si>
    <t>CLUB TEAM HARDCASES - NAVY</t>
  </si>
  <si>
    <t>BA5199-010</t>
  </si>
  <si>
    <t>BA5200-010</t>
  </si>
  <si>
    <t>NIKE BIBS, BAGS, GUARDS &amp; GLOVES</t>
  </si>
  <si>
    <t>SE0047-TBC</t>
  </si>
  <si>
    <t>GUARD STAYS 2</t>
  </si>
  <si>
    <t>SP2120-TBC</t>
  </si>
  <si>
    <t>SP0040-TBC</t>
  </si>
  <si>
    <t>MERCURIAL LITE GUARDS</t>
  </si>
  <si>
    <t>J GUARDS</t>
  </si>
  <si>
    <t>SP2165-010</t>
  </si>
  <si>
    <t>SP2164-010</t>
  </si>
  <si>
    <t>YOUTH - CHARGE GUARDS - BLACK</t>
  </si>
  <si>
    <t>ADULT - CHARGE GUARDS - BLACK</t>
  </si>
  <si>
    <t>CQ7799-TBC</t>
  </si>
  <si>
    <t>CQ7795-TBC</t>
  </si>
  <si>
    <t># 3</t>
  </si>
  <si>
    <t># 4</t>
  </si>
  <si>
    <t># 5</t>
  </si>
  <si>
    <t># 6</t>
  </si>
  <si>
    <t># 7</t>
  </si>
  <si>
    <t># 8</t>
  </si>
  <si>
    <t>YOUTH - GOALKEEPER MATCH GLOVES</t>
  </si>
  <si>
    <t>ADULT - GOALKEEPER MATCH GLOVES</t>
  </si>
  <si>
    <t># 9</t>
  </si>
  <si>
    <t># 10</t>
  </si>
  <si>
    <t># 11</t>
  </si>
  <si>
    <t>HYPERWARM ACADEMY GLOVES - BLACK</t>
  </si>
  <si>
    <t>CU1589-010</t>
  </si>
  <si>
    <t>GS2885-010</t>
  </si>
  <si>
    <t>MERCURIAL GOALKEEPER TOUCH GLOVES - BLACK</t>
  </si>
  <si>
    <t>NIKE FOOTBALLS &amp; FUTSALS</t>
  </si>
  <si>
    <t>SC3635-100</t>
  </si>
  <si>
    <t>DA5635-100</t>
  </si>
  <si>
    <t>CLUB TEAM ELITE FOOTBALLS - WHITE/BLACK</t>
  </si>
  <si>
    <t>CU8053-100</t>
  </si>
  <si>
    <t>CU8047-TBC</t>
  </si>
  <si>
    <t>ACADEMY TEAM FOOTBALLS</t>
  </si>
  <si>
    <t>STRIKE 2021 FOOTBALLS</t>
  </si>
  <si>
    <t>CU8034-TBC</t>
  </si>
  <si>
    <t>PITCH TEAM FOOTBALLS</t>
  </si>
  <si>
    <t>SC3992-TBC</t>
  </si>
  <si>
    <t>SC3166-TBC</t>
  </si>
  <si>
    <t>PITCH TEAM 2020 FOOTBALLS</t>
  </si>
  <si>
    <t>PITCH TRAINING 2021 FOOTBALLS</t>
  </si>
  <si>
    <t>FUTSAL MAESTRO</t>
  </si>
  <si>
    <t>SOCIETY FOOTBALLS - WHITE/BLACK/ORANGE</t>
  </si>
  <si>
    <t>SC3976-104</t>
  </si>
  <si>
    <t>AIRLOCK STREET X = WHITE/ORANGE</t>
  </si>
  <si>
    <t>SC3972-102</t>
  </si>
  <si>
    <t>MERLIN FA19 OMB'S - WHITE/OBSIDIAN/BLUE</t>
  </si>
  <si>
    <t>FLIGHT FA20 OMB'S - WHITE</t>
  </si>
  <si>
    <t>PARK 20 THERMA REPEL JACKETS</t>
  </si>
  <si>
    <t>CW6156-TBC</t>
  </si>
  <si>
    <t>CN5332-100</t>
  </si>
  <si>
    <t>AV2611-TBC</t>
  </si>
  <si>
    <t>AV2609-TBC</t>
  </si>
  <si>
    <t>DRI-FIT PARK FIRST LAYER = TBC</t>
  </si>
  <si>
    <t>DB7853-TBC</t>
  </si>
  <si>
    <t>STREET AKKA = TBC</t>
  </si>
  <si>
    <t>SC3975-610</t>
  </si>
  <si>
    <t>REPEL PARK STADIUM JACKETS (LONG) = TBC</t>
  </si>
  <si>
    <t>SC3974-406</t>
  </si>
  <si>
    <t>SC3971-103</t>
  </si>
  <si>
    <t>FUTSAL PRO = TBC</t>
  </si>
  <si>
    <t>FLIGHT FA20 OMB'S - WHITE/BLACK/ORANGE</t>
  </si>
  <si>
    <t>TAX INVOICE # QUOTE - 2021 NIKE TEAM WEAR PRICING &amp; ORDER FORM</t>
  </si>
  <si>
    <t>From: THIS IS FOOTBALL AUSTRALIA P/L</t>
  </si>
  <si>
    <t>ACN: 54 159 175 176</t>
  </si>
  <si>
    <t>12/148 CHESTERVILLE ROAD</t>
  </si>
  <si>
    <t>CHELTENHAM VIC 3192</t>
  </si>
  <si>
    <t>PH: 03 9555 4035</t>
  </si>
  <si>
    <t>ACCOUNT NAME:   THIS IS FOOTBALL AUSTRALIA PTY LTD     /     BANK:   ANZ</t>
  </si>
  <si>
    <t>ACCOUNT NUMBER  #  454176684</t>
  </si>
  <si>
    <t>BSB  #  013410</t>
  </si>
  <si>
    <r>
      <t xml:space="preserve">W: </t>
    </r>
    <r>
      <rPr>
        <u/>
        <sz val="12"/>
        <color theme="10"/>
        <rFont val="Calibri"/>
        <family val="2"/>
        <scheme val="minor"/>
      </rPr>
      <t>www.thisisfootball.com.au</t>
    </r>
  </si>
  <si>
    <r>
      <t xml:space="preserve">E: </t>
    </r>
    <r>
      <rPr>
        <u/>
        <sz val="12"/>
        <rFont val="Calibri"/>
        <family val="2"/>
        <scheme val="minor"/>
      </rPr>
      <t>thisisfootball@live.com.au</t>
    </r>
  </si>
  <si>
    <r>
      <t xml:space="preserve">ORDERS OVER $250 WILL BE SENT FREIGHT FREE OF CHARGE TO YOUR NOMINATED </t>
    </r>
    <r>
      <rPr>
        <b/>
        <sz val="16"/>
        <color rgb="FFFF0000"/>
        <rFont val="Calibri"/>
        <family val="2"/>
        <scheme val="minor"/>
      </rPr>
      <t>BUSINESS</t>
    </r>
    <r>
      <rPr>
        <b/>
        <sz val="16"/>
        <color theme="3" tint="-0.499984740745262"/>
        <rFont val="Calibri"/>
        <family val="2"/>
        <scheme val="minor"/>
      </rPr>
      <t xml:space="preserve"> ADDRESS - UNDER $250 QUOTE ON REQUEST</t>
    </r>
  </si>
  <si>
    <r>
      <rPr>
        <b/>
        <sz val="16"/>
        <color rgb="FFFF0000"/>
        <rFont val="Calibri"/>
        <family val="2"/>
        <scheme val="minor"/>
      </rPr>
      <t>RESIDENTIAL</t>
    </r>
    <r>
      <rPr>
        <b/>
        <sz val="16"/>
        <color theme="3" tint="-0.499984740745262"/>
        <rFont val="Calibri"/>
        <family val="2"/>
        <scheme val="minor"/>
      </rPr>
      <t xml:space="preserve"> ADDRESSES WILL UNFORTUNATELY ATTRACT THE FOLLOWING ADDITIONAL FREIGHT CHARGES</t>
    </r>
  </si>
  <si>
    <t>Under 30 Kg's = $5.50  /  30 to 100 Kg's = $55  /  Over 100 Kg's = $175 - BASED ON BOTH CUBIC &amp; ACTUAL WEIGHT - WHICHEVER IS GREATER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</si>
</sst>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[Red]&quot;-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5" tint="0.7999816888943144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0"/>
      <name val="Calibri"/>
      <family val="2"/>
      <scheme val="minor"/>
    </font>
    <font>
      <u/>
      <sz val="1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3" tint="0.39997558519241921"/>
        <bgColor indexed="9"/>
      </patternFill>
    </fill>
    <fill>
      <patternFill patternType="solid">
        <fgColor rgb="FFCCFF33"/>
        <bgColor indexed="3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3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center"/>
    </xf>
    <xf numFmtId="44" fontId="6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44" fontId="6" fillId="3" borderId="3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44" fontId="17" fillId="4" borderId="3" xfId="1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 wrapText="1"/>
    </xf>
    <xf numFmtId="164" fontId="10" fillId="11" borderId="3" xfId="3" applyNumberFormat="1" applyFont="1" applyFill="1" applyBorder="1" applyAlignment="1">
      <alignment horizontal="center" vertical="center"/>
    </xf>
    <xf numFmtId="44" fontId="6" fillId="2" borderId="3" xfId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10" fillId="6" borderId="3" xfId="3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5" fontId="6" fillId="3" borderId="3" xfId="0" applyNumberFormat="1" applyFont="1" applyFill="1" applyBorder="1" applyAlignment="1">
      <alignment horizontal="center" vertical="center"/>
    </xf>
    <xf numFmtId="44" fontId="7" fillId="16" borderId="3" xfId="0" applyNumberFormat="1" applyFont="1" applyFill="1" applyBorder="1" applyAlignment="1">
      <alignment horizontal="center" vertical="center"/>
    </xf>
    <xf numFmtId="44" fontId="7" fillId="3" borderId="3" xfId="0" applyNumberFormat="1" applyFont="1" applyFill="1" applyBorder="1" applyAlignment="1">
      <alignment horizontal="center" vertical="center"/>
    </xf>
    <xf numFmtId="0" fontId="5" fillId="18" borderId="3" xfId="0" applyFont="1" applyFill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19" borderId="3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>
      <alignment horizontal="center" vertical="center"/>
    </xf>
    <xf numFmtId="0" fontId="5" fillId="20" borderId="3" xfId="0" applyFont="1" applyFill="1" applyBorder="1" applyAlignment="1">
      <alignment horizontal="center" vertical="center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/>
    </xf>
    <xf numFmtId="0" fontId="16" fillId="4" borderId="20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20" borderId="4" xfId="0" applyFont="1" applyFill="1" applyBorder="1" applyAlignment="1">
      <alignment horizontal="center" vertical="center"/>
    </xf>
    <xf numFmtId="44" fontId="6" fillId="3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>
      <alignment horizontal="center" vertical="center"/>
    </xf>
    <xf numFmtId="44" fontId="6" fillId="3" borderId="26" xfId="1" applyNumberFormat="1" applyFont="1" applyFill="1" applyBorder="1" applyAlignment="1">
      <alignment horizontal="center" vertical="center"/>
    </xf>
    <xf numFmtId="44" fontId="6" fillId="3" borderId="26" xfId="0" applyNumberFormat="1" applyFont="1" applyFill="1" applyBorder="1" applyAlignment="1">
      <alignment horizontal="center" vertical="center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7" xfId="0" applyFont="1" applyFill="1" applyBorder="1" applyAlignment="1">
      <alignment horizontal="center" vertical="center"/>
    </xf>
    <xf numFmtId="44" fontId="6" fillId="21" borderId="3" xfId="1" applyNumberFormat="1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12" fillId="21" borderId="3" xfId="0" applyFont="1" applyFill="1" applyBorder="1" applyAlignment="1">
      <alignment horizontal="center" vertical="center"/>
    </xf>
    <xf numFmtId="0" fontId="12" fillId="21" borderId="9" xfId="0" applyFont="1" applyFill="1" applyBorder="1" applyAlignment="1">
      <alignment horizontal="center" vertical="center"/>
    </xf>
    <xf numFmtId="44" fontId="6" fillId="21" borderId="7" xfId="1" applyNumberFormat="1" applyFont="1" applyFill="1" applyBorder="1" applyAlignment="1">
      <alignment horizontal="center" vertical="center"/>
    </xf>
    <xf numFmtId="0" fontId="12" fillId="21" borderId="10" xfId="0" applyFont="1" applyFill="1" applyBorder="1" applyAlignment="1">
      <alignment horizontal="center" vertical="center"/>
    </xf>
    <xf numFmtId="0" fontId="16" fillId="4" borderId="27" xfId="0" applyFont="1" applyFill="1" applyBorder="1" applyAlignment="1" applyProtection="1">
      <alignment horizontal="center" vertical="center"/>
      <protection locked="0"/>
    </xf>
    <xf numFmtId="0" fontId="16" fillId="4" borderId="28" xfId="0" applyFont="1" applyFill="1" applyBorder="1" applyAlignment="1" applyProtection="1">
      <alignment horizontal="center" vertical="center"/>
      <protection locked="0"/>
    </xf>
    <xf numFmtId="9" fontId="6" fillId="0" borderId="0" xfId="4" applyFont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30" fillId="3" borderId="7" xfId="2" applyFont="1" applyFill="1" applyBorder="1" applyAlignment="1">
      <alignment horizontal="center" vertical="center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16" fillId="4" borderId="22" xfId="0" applyFont="1" applyFill="1" applyBorder="1" applyAlignment="1" applyProtection="1">
      <alignment horizontal="center" vertical="center"/>
      <protection locked="0"/>
    </xf>
    <xf numFmtId="0" fontId="6" fillId="7" borderId="1" xfId="3" applyFont="1" applyFill="1" applyBorder="1" applyAlignment="1" applyProtection="1">
      <alignment horizontal="center" vertical="center"/>
      <protection locked="0"/>
    </xf>
    <xf numFmtId="0" fontId="6" fillId="7" borderId="2" xfId="3" applyFont="1" applyFill="1" applyBorder="1" applyAlignment="1" applyProtection="1">
      <alignment horizontal="center" vertical="center"/>
      <protection locked="0"/>
    </xf>
    <xf numFmtId="0" fontId="6" fillId="7" borderId="5" xfId="3" applyFont="1" applyFill="1" applyBorder="1" applyAlignment="1" applyProtection="1">
      <alignment horizontal="center" vertical="center"/>
      <protection locked="0"/>
    </xf>
    <xf numFmtId="0" fontId="7" fillId="9" borderId="1" xfId="3" applyFont="1" applyFill="1" applyBorder="1" applyAlignment="1">
      <alignment horizontal="center" vertical="center"/>
    </xf>
    <xf numFmtId="0" fontId="7" fillId="9" borderId="2" xfId="3" applyFont="1" applyFill="1" applyBorder="1" applyAlignment="1">
      <alignment horizontal="center" vertical="center"/>
    </xf>
    <xf numFmtId="0" fontId="7" fillId="9" borderId="5" xfId="3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11" borderId="1" xfId="3" applyFont="1" applyFill="1" applyBorder="1" applyAlignment="1">
      <alignment horizontal="center" vertical="center"/>
    </xf>
    <xf numFmtId="0" fontId="10" fillId="11" borderId="5" xfId="3" applyFont="1" applyFill="1" applyBorder="1" applyAlignment="1">
      <alignment horizontal="center" vertical="center"/>
    </xf>
    <xf numFmtId="0" fontId="10" fillId="6" borderId="1" xfId="3" applyFont="1" applyFill="1" applyBorder="1" applyAlignment="1">
      <alignment horizontal="center" vertical="center"/>
    </xf>
    <xf numFmtId="0" fontId="10" fillId="6" borderId="2" xfId="3" applyFont="1" applyFill="1" applyBorder="1" applyAlignment="1">
      <alignment horizontal="center" vertical="center"/>
    </xf>
    <xf numFmtId="0" fontId="10" fillId="6" borderId="5" xfId="3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horizontal="left" vertical="center"/>
    </xf>
    <xf numFmtId="0" fontId="10" fillId="7" borderId="2" xfId="3" applyFont="1" applyFill="1" applyBorder="1" applyAlignment="1">
      <alignment horizontal="left" vertical="center"/>
    </xf>
    <xf numFmtId="0" fontId="10" fillId="7" borderId="5" xfId="3" applyFont="1" applyFill="1" applyBorder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10" borderId="1" xfId="3" applyFont="1" applyFill="1" applyBorder="1" applyAlignment="1">
      <alignment horizontal="center" vertical="center"/>
    </xf>
    <xf numFmtId="0" fontId="3" fillId="10" borderId="2" xfId="3" applyFont="1" applyFill="1" applyBorder="1" applyAlignment="1">
      <alignment horizontal="center" vertical="center"/>
    </xf>
    <xf numFmtId="0" fontId="3" fillId="10" borderId="5" xfId="3" applyFont="1" applyFill="1" applyBorder="1" applyAlignment="1">
      <alignment horizontal="center" vertical="center"/>
    </xf>
    <xf numFmtId="0" fontId="10" fillId="15" borderId="1" xfId="3" applyFont="1" applyFill="1" applyBorder="1" applyAlignment="1">
      <alignment horizontal="center" vertical="center"/>
    </xf>
    <xf numFmtId="0" fontId="10" fillId="15" borderId="2" xfId="3" applyFont="1" applyFill="1" applyBorder="1" applyAlignment="1">
      <alignment horizontal="center" vertical="center"/>
    </xf>
    <xf numFmtId="0" fontId="10" fillId="15" borderId="5" xfId="3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horizontal="center" vertical="center"/>
    </xf>
    <xf numFmtId="0" fontId="10" fillId="7" borderId="2" xfId="3" applyFont="1" applyFill="1" applyBorder="1" applyAlignment="1">
      <alignment horizontal="center" vertical="center"/>
    </xf>
    <xf numFmtId="0" fontId="10" fillId="7" borderId="5" xfId="3" applyFont="1" applyFill="1" applyBorder="1" applyAlignment="1">
      <alignment horizontal="center" vertical="center"/>
    </xf>
    <xf numFmtId="0" fontId="6" fillId="8" borderId="1" xfId="3" applyFont="1" applyFill="1" applyBorder="1" applyAlignment="1" applyProtection="1">
      <alignment horizontal="center" vertical="center"/>
      <protection locked="0"/>
    </xf>
    <xf numFmtId="0" fontId="6" fillId="8" borderId="2" xfId="3" applyFont="1" applyFill="1" applyBorder="1" applyAlignment="1" applyProtection="1">
      <alignment horizontal="center" vertical="center"/>
      <protection locked="0"/>
    </xf>
    <xf numFmtId="0" fontId="6" fillId="8" borderId="5" xfId="3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44" fontId="28" fillId="19" borderId="3" xfId="1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center" vertical="center"/>
      <protection locked="0"/>
    </xf>
    <xf numFmtId="0" fontId="16" fillId="4" borderId="15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44" fontId="12" fillId="20" borderId="1" xfId="1" applyNumberFormat="1" applyFont="1" applyFill="1" applyBorder="1" applyAlignment="1">
      <alignment horizontal="center" vertical="center"/>
    </xf>
    <xf numFmtId="44" fontId="12" fillId="20" borderId="2" xfId="1" applyNumberFormat="1" applyFont="1" applyFill="1" applyBorder="1" applyAlignment="1">
      <alignment horizontal="center" vertical="center"/>
    </xf>
    <xf numFmtId="44" fontId="12" fillId="20" borderId="5" xfId="1" applyNumberFormat="1" applyFont="1" applyFill="1" applyBorder="1" applyAlignment="1">
      <alignment horizontal="center" vertical="center"/>
    </xf>
    <xf numFmtId="0" fontId="16" fillId="4" borderId="18" xfId="0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5" fillId="4" borderId="21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32" fillId="22" borderId="3" xfId="0" applyFont="1" applyFill="1" applyBorder="1" applyAlignment="1">
      <alignment horizontal="center" vertical="center"/>
    </xf>
    <xf numFmtId="0" fontId="24" fillId="17" borderId="4" xfId="0" applyFont="1" applyFill="1" applyBorder="1" applyAlignment="1">
      <alignment horizontal="center" vertical="center"/>
    </xf>
    <xf numFmtId="44" fontId="17" fillId="4" borderId="7" xfId="1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5" fillId="18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32" fillId="22" borderId="29" xfId="0" applyFont="1" applyFill="1" applyBorder="1" applyAlignment="1">
      <alignment horizontal="center" vertical="center"/>
    </xf>
    <xf numFmtId="0" fontId="32" fillId="22" borderId="30" xfId="0" applyFont="1" applyFill="1" applyBorder="1" applyAlignment="1">
      <alignment horizontal="center" vertical="center"/>
    </xf>
    <xf numFmtId="0" fontId="32" fillId="22" borderId="27" xfId="0" applyFont="1" applyFill="1" applyBorder="1" applyAlignment="1">
      <alignment horizontal="center" vertical="center"/>
    </xf>
    <xf numFmtId="0" fontId="32" fillId="22" borderId="31" xfId="0" applyFont="1" applyFill="1" applyBorder="1" applyAlignment="1">
      <alignment horizontal="center" vertical="center"/>
    </xf>
    <xf numFmtId="0" fontId="32" fillId="22" borderId="9" xfId="0" applyFont="1" applyFill="1" applyBorder="1" applyAlignment="1">
      <alignment horizontal="center" vertical="center"/>
    </xf>
    <xf numFmtId="0" fontId="32" fillId="22" borderId="32" xfId="0" applyFont="1" applyFill="1" applyBorder="1" applyAlignment="1">
      <alignment horizontal="center" vertical="center"/>
    </xf>
    <xf numFmtId="0" fontId="32" fillId="22" borderId="26" xfId="0" applyFont="1" applyFill="1" applyBorder="1" applyAlignment="1">
      <alignment horizontal="center" vertical="center"/>
    </xf>
    <xf numFmtId="0" fontId="32" fillId="22" borderId="25" xfId="0" applyFont="1" applyFill="1" applyBorder="1" applyAlignment="1">
      <alignment horizontal="center" vertical="center"/>
    </xf>
  </cellXfs>
  <cellStyles count="5">
    <cellStyle name="Comma" xfId="1" builtinId="3"/>
    <cellStyle name="Excel Built-in Normal" xfId="3" xr:uid="{C577A6D7-B480-478A-AED9-F77F9CDD6539}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CCFF33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isisfootball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393E-6C1E-4174-ADC2-659458197669}">
  <sheetPr>
    <pageSetUpPr fitToPage="1"/>
  </sheetPr>
  <dimension ref="B1:R147"/>
  <sheetViews>
    <sheetView tabSelected="1" zoomScale="75" zoomScaleNormal="75" workbookViewId="0">
      <selection activeCell="B1" sqref="B1:R1"/>
    </sheetView>
  </sheetViews>
  <sheetFormatPr defaultColWidth="1.5703125" defaultRowHeight="15" x14ac:dyDescent="0.25"/>
  <cols>
    <col min="1" max="1" width="1.5703125" style="1"/>
    <col min="2" max="2" width="59.140625" style="1" customWidth="1"/>
    <col min="3" max="3" width="15.42578125" style="1" bestFit="1" customWidth="1"/>
    <col min="4" max="4" width="12.85546875" style="1" customWidth="1"/>
    <col min="5" max="5" width="4.5703125" style="1" hidden="1" customWidth="1"/>
    <col min="6" max="6" width="16.140625" style="1" bestFit="1" customWidth="1"/>
    <col min="7" max="11" width="8.5703125" style="1" customWidth="1"/>
    <col min="12" max="12" width="16.140625" style="1" bestFit="1" customWidth="1"/>
    <col min="13" max="17" width="8.5703125" style="1" customWidth="1"/>
    <col min="18" max="18" width="6.85546875" style="36" bestFit="1" customWidth="1"/>
    <col min="19" max="16384" width="1.5703125" style="1"/>
  </cols>
  <sheetData>
    <row r="1" spans="2:18" s="19" customFormat="1" ht="28.5" x14ac:dyDescent="0.25">
      <c r="B1" s="133" t="s">
        <v>256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2:18" s="38" customFormat="1" ht="24" thickBot="1" x14ac:dyDescent="0.3">
      <c r="B2" s="149" t="s">
        <v>46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2:18" s="38" customFormat="1" ht="23.25" x14ac:dyDescent="0.25">
      <c r="B3" s="155" t="s">
        <v>267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7"/>
    </row>
    <row r="4" spans="2:18" s="38" customFormat="1" ht="23.25" x14ac:dyDescent="0.25">
      <c r="B4" s="158" t="s">
        <v>268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59"/>
    </row>
    <row r="5" spans="2:18" s="38" customFormat="1" ht="24" thickBot="1" x14ac:dyDescent="0.3">
      <c r="B5" s="160" t="s">
        <v>269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</row>
    <row r="6" spans="2:18" s="13" customFormat="1" ht="21.75" thickBot="1" x14ac:dyDescent="0.3">
      <c r="B6" s="94" t="s">
        <v>87</v>
      </c>
      <c r="C6" s="150" t="s">
        <v>0</v>
      </c>
      <c r="D6" s="151" t="s">
        <v>8</v>
      </c>
      <c r="E6" s="152" t="s">
        <v>1</v>
      </c>
      <c r="F6" s="151" t="s">
        <v>17</v>
      </c>
      <c r="G6" s="55" t="s">
        <v>47</v>
      </c>
      <c r="H6" s="55" t="s">
        <v>48</v>
      </c>
      <c r="I6" s="55" t="s">
        <v>49</v>
      </c>
      <c r="J6" s="55" t="s">
        <v>50</v>
      </c>
      <c r="K6" s="55" t="s">
        <v>51</v>
      </c>
      <c r="L6" s="151" t="s">
        <v>17</v>
      </c>
      <c r="M6" s="153" t="s">
        <v>12</v>
      </c>
      <c r="N6" s="153" t="s">
        <v>13</v>
      </c>
      <c r="O6" s="153" t="s">
        <v>14</v>
      </c>
      <c r="P6" s="153" t="s">
        <v>15</v>
      </c>
      <c r="Q6" s="153" t="s">
        <v>16</v>
      </c>
      <c r="R6" s="154" t="s">
        <v>6</v>
      </c>
    </row>
    <row r="7" spans="2:18" s="13" customFormat="1" ht="21.75" thickBot="1" x14ac:dyDescent="0.3">
      <c r="B7" s="29" t="s">
        <v>72</v>
      </c>
      <c r="C7" s="8">
        <v>23.75</v>
      </c>
      <c r="D7" s="2">
        <f>C7*E7</f>
        <v>0</v>
      </c>
      <c r="E7" s="21">
        <f t="shared" ref="E7:E13" si="0">SUM(G7:K7,M7:Q7)</f>
        <v>0</v>
      </c>
      <c r="F7" s="68" t="s">
        <v>73</v>
      </c>
      <c r="G7" s="47"/>
      <c r="H7" s="47"/>
      <c r="I7" s="47"/>
      <c r="J7" s="47"/>
      <c r="K7" s="47"/>
      <c r="L7" s="68" t="s">
        <v>74</v>
      </c>
      <c r="M7" s="47"/>
      <c r="N7" s="47"/>
      <c r="O7" s="47"/>
      <c r="P7" s="47"/>
      <c r="Q7" s="47"/>
      <c r="R7" s="35">
        <f t="shared" ref="R7:R13" si="1">SUM(G7:K7,M7:Q7)</f>
        <v>0</v>
      </c>
    </row>
    <row r="8" spans="2:18" s="13" customFormat="1" ht="21.75" thickBot="1" x14ac:dyDescent="0.3">
      <c r="B8" s="29" t="s">
        <v>83</v>
      </c>
      <c r="C8" s="8">
        <v>31.25</v>
      </c>
      <c r="D8" s="2">
        <f t="shared" ref="D8:D39" si="2">C8*E8</f>
        <v>0</v>
      </c>
      <c r="E8" s="21">
        <f t="shared" si="0"/>
        <v>0</v>
      </c>
      <c r="F8" s="68" t="s">
        <v>75</v>
      </c>
      <c r="G8" s="47"/>
      <c r="H8" s="47"/>
      <c r="I8" s="47"/>
      <c r="J8" s="47"/>
      <c r="K8" s="47"/>
      <c r="L8" s="68" t="s">
        <v>76</v>
      </c>
      <c r="M8" s="47"/>
      <c r="N8" s="47"/>
      <c r="O8" s="47"/>
      <c r="P8" s="47"/>
      <c r="Q8" s="47"/>
      <c r="R8" s="35">
        <f t="shared" si="1"/>
        <v>0</v>
      </c>
    </row>
    <row r="9" spans="2:18" s="13" customFormat="1" ht="21.75" thickBot="1" x14ac:dyDescent="0.3">
      <c r="B9" s="52" t="s">
        <v>84</v>
      </c>
      <c r="C9" s="8">
        <v>27.5</v>
      </c>
      <c r="D9" s="2">
        <f t="shared" si="2"/>
        <v>0</v>
      </c>
      <c r="E9" s="21">
        <f t="shared" si="0"/>
        <v>0</v>
      </c>
      <c r="F9" s="68" t="s">
        <v>77</v>
      </c>
      <c r="G9" s="47"/>
      <c r="H9" s="47"/>
      <c r="I9" s="47"/>
      <c r="J9" s="47"/>
      <c r="K9" s="47"/>
      <c r="L9" s="68" t="s">
        <v>78</v>
      </c>
      <c r="M9" s="47"/>
      <c r="N9" s="47"/>
      <c r="O9" s="47"/>
      <c r="P9" s="47"/>
      <c r="Q9" s="47"/>
      <c r="R9" s="35">
        <f t="shared" si="1"/>
        <v>0</v>
      </c>
    </row>
    <row r="10" spans="2:18" s="13" customFormat="1" ht="21.75" thickBot="1" x14ac:dyDescent="0.3">
      <c r="B10" s="52" t="s">
        <v>85</v>
      </c>
      <c r="C10" s="8">
        <v>27.5</v>
      </c>
      <c r="D10" s="2">
        <f t="shared" si="2"/>
        <v>0</v>
      </c>
      <c r="E10" s="21">
        <f t="shared" si="0"/>
        <v>0</v>
      </c>
      <c r="F10" s="68" t="s">
        <v>79</v>
      </c>
      <c r="G10" s="47"/>
      <c r="H10" s="47"/>
      <c r="I10" s="47"/>
      <c r="J10" s="47"/>
      <c r="K10" s="47"/>
      <c r="L10" s="68" t="s">
        <v>80</v>
      </c>
      <c r="M10" s="47"/>
      <c r="N10" s="47"/>
      <c r="O10" s="47"/>
      <c r="P10" s="47"/>
      <c r="Q10" s="47"/>
      <c r="R10" s="35">
        <f t="shared" si="1"/>
        <v>0</v>
      </c>
    </row>
    <row r="11" spans="2:18" s="13" customFormat="1" ht="21.75" thickBot="1" x14ac:dyDescent="0.3">
      <c r="B11" s="29" t="s">
        <v>86</v>
      </c>
      <c r="C11" s="8">
        <v>20</v>
      </c>
      <c r="D11" s="2">
        <f t="shared" si="2"/>
        <v>0</v>
      </c>
      <c r="E11" s="21">
        <f t="shared" si="0"/>
        <v>0</v>
      </c>
      <c r="F11" s="68" t="s">
        <v>81</v>
      </c>
      <c r="G11" s="47"/>
      <c r="H11" s="47"/>
      <c r="I11" s="47"/>
      <c r="J11" s="47"/>
      <c r="K11" s="47"/>
      <c r="L11" s="68" t="s">
        <v>82</v>
      </c>
      <c r="M11" s="47"/>
      <c r="N11" s="47"/>
      <c r="O11" s="47"/>
      <c r="P11" s="47"/>
      <c r="Q11" s="47"/>
      <c r="R11" s="35">
        <f t="shared" si="1"/>
        <v>0</v>
      </c>
    </row>
    <row r="12" spans="2:18" s="13" customFormat="1" ht="21.75" thickBot="1" x14ac:dyDescent="0.3">
      <c r="B12" s="29" t="s">
        <v>88</v>
      </c>
      <c r="C12" s="8">
        <v>18.75</v>
      </c>
      <c r="D12" s="2">
        <f t="shared" si="2"/>
        <v>0</v>
      </c>
      <c r="E12" s="21">
        <f t="shared" si="0"/>
        <v>0</v>
      </c>
      <c r="F12" s="68" t="s">
        <v>89</v>
      </c>
      <c r="G12" s="47"/>
      <c r="H12" s="47"/>
      <c r="I12" s="47"/>
      <c r="J12" s="47"/>
      <c r="K12" s="47"/>
      <c r="L12" s="68" t="s">
        <v>90</v>
      </c>
      <c r="M12" s="47"/>
      <c r="N12" s="47"/>
      <c r="O12" s="47"/>
      <c r="P12" s="47"/>
      <c r="Q12" s="47"/>
      <c r="R12" s="35">
        <f t="shared" si="1"/>
        <v>0</v>
      </c>
    </row>
    <row r="13" spans="2:18" s="13" customFormat="1" ht="21.75" thickBot="1" x14ac:dyDescent="0.3">
      <c r="B13" s="29" t="s">
        <v>91</v>
      </c>
      <c r="C13" s="8">
        <v>26.25</v>
      </c>
      <c r="D13" s="2">
        <f t="shared" si="2"/>
        <v>0</v>
      </c>
      <c r="E13" s="21">
        <f t="shared" si="0"/>
        <v>0</v>
      </c>
      <c r="F13" s="68" t="s">
        <v>92</v>
      </c>
      <c r="G13" s="47"/>
      <c r="H13" s="47"/>
      <c r="I13" s="47"/>
      <c r="J13" s="47"/>
      <c r="K13" s="47"/>
      <c r="L13" s="68" t="s">
        <v>93</v>
      </c>
      <c r="M13" s="47"/>
      <c r="N13" s="47"/>
      <c r="O13" s="47"/>
      <c r="P13" s="47"/>
      <c r="Q13" s="47"/>
      <c r="R13" s="35">
        <f t="shared" si="1"/>
        <v>0</v>
      </c>
    </row>
    <row r="14" spans="2:18" s="11" customFormat="1" ht="8.25" x14ac:dyDescent="0.25"/>
    <row r="15" spans="2:18" s="13" customFormat="1" ht="21.75" thickBot="1" x14ac:dyDescent="0.3">
      <c r="B15" s="48" t="s">
        <v>95</v>
      </c>
      <c r="C15" s="17" t="s">
        <v>0</v>
      </c>
      <c r="D15" s="18" t="s">
        <v>8</v>
      </c>
      <c r="E15" s="22" t="s">
        <v>1</v>
      </c>
      <c r="F15" s="18" t="s">
        <v>17</v>
      </c>
      <c r="G15" s="54" t="s">
        <v>101</v>
      </c>
      <c r="H15" s="54" t="s">
        <v>102</v>
      </c>
      <c r="I15" s="54" t="s">
        <v>103</v>
      </c>
      <c r="J15" s="54" t="s">
        <v>104</v>
      </c>
      <c r="K15" s="54" t="s">
        <v>105</v>
      </c>
      <c r="L15" s="3"/>
      <c r="M15" s="3"/>
      <c r="N15" s="3"/>
      <c r="O15" s="3"/>
      <c r="P15" s="3"/>
      <c r="Q15" s="3"/>
      <c r="R15" s="34" t="s">
        <v>6</v>
      </c>
    </row>
    <row r="16" spans="2:18" s="13" customFormat="1" ht="21.75" thickBot="1" x14ac:dyDescent="0.3">
      <c r="B16" s="29" t="s">
        <v>96</v>
      </c>
      <c r="C16" s="8">
        <v>20</v>
      </c>
      <c r="D16" s="2">
        <f t="shared" si="2"/>
        <v>0</v>
      </c>
      <c r="E16" s="21">
        <f>SUM(G16:K16)</f>
        <v>0</v>
      </c>
      <c r="F16" s="68" t="s">
        <v>100</v>
      </c>
      <c r="G16" s="47"/>
      <c r="H16" s="47"/>
      <c r="I16" s="47"/>
      <c r="J16" s="47"/>
      <c r="K16" s="47"/>
      <c r="L16" s="3"/>
      <c r="M16" s="3"/>
      <c r="N16" s="3"/>
      <c r="O16" s="3"/>
      <c r="P16" s="3"/>
      <c r="Q16" s="3"/>
      <c r="R16" s="35">
        <f>SUM(G16:K16)</f>
        <v>0</v>
      </c>
    </row>
    <row r="17" spans="2:18" s="13" customFormat="1" ht="21.75" thickBot="1" x14ac:dyDescent="0.3">
      <c r="B17" s="29" t="s">
        <v>97</v>
      </c>
      <c r="C17" s="8">
        <v>20</v>
      </c>
      <c r="D17" s="2">
        <f t="shared" si="2"/>
        <v>0</v>
      </c>
      <c r="E17" s="21">
        <f>SUM(G17:K17)</f>
        <v>0</v>
      </c>
      <c r="F17" s="68" t="s">
        <v>106</v>
      </c>
      <c r="G17" s="47"/>
      <c r="H17" s="47"/>
      <c r="I17" s="47"/>
      <c r="J17" s="47"/>
      <c r="K17" s="47"/>
      <c r="L17" s="3"/>
      <c r="M17" s="3"/>
      <c r="N17" s="3"/>
      <c r="O17" s="3"/>
      <c r="P17" s="3"/>
      <c r="Q17" s="3"/>
      <c r="R17" s="35">
        <f>SUM(G17:K17)</f>
        <v>0</v>
      </c>
    </row>
    <row r="18" spans="2:18" s="13" customFormat="1" ht="21.75" thickBot="1" x14ac:dyDescent="0.3">
      <c r="B18" s="29" t="s">
        <v>98</v>
      </c>
      <c r="C18" s="8">
        <v>16.25</v>
      </c>
      <c r="D18" s="2">
        <f t="shared" si="2"/>
        <v>0</v>
      </c>
      <c r="E18" s="21">
        <f>SUM(G18:K18)</f>
        <v>0</v>
      </c>
      <c r="F18" s="68" t="s">
        <v>117</v>
      </c>
      <c r="G18" s="47"/>
      <c r="H18" s="47"/>
      <c r="I18" s="47"/>
      <c r="J18" s="47"/>
      <c r="K18" s="47"/>
      <c r="L18" s="3"/>
      <c r="M18" s="3"/>
      <c r="N18" s="3"/>
      <c r="O18" s="3"/>
      <c r="P18" s="3"/>
      <c r="Q18" s="3"/>
      <c r="R18" s="35">
        <f>SUM(G18:K18)</f>
        <v>0</v>
      </c>
    </row>
    <row r="19" spans="2:18" s="13" customFormat="1" ht="21.75" thickBot="1" x14ac:dyDescent="0.3">
      <c r="B19" s="29" t="s">
        <v>99</v>
      </c>
      <c r="C19" s="8">
        <v>16.25</v>
      </c>
      <c r="D19" s="2">
        <f t="shared" si="2"/>
        <v>0</v>
      </c>
      <c r="E19" s="21">
        <f>SUM(G19:K19)</f>
        <v>0</v>
      </c>
      <c r="F19" s="70" t="s">
        <v>113</v>
      </c>
      <c r="G19" s="47"/>
      <c r="H19" s="47"/>
      <c r="I19" s="47"/>
      <c r="J19" s="47"/>
      <c r="K19" s="47"/>
      <c r="L19" s="3"/>
      <c r="M19" s="3"/>
      <c r="N19" s="3"/>
      <c r="O19" s="3"/>
      <c r="P19" s="3"/>
      <c r="Q19" s="3"/>
      <c r="R19" s="35">
        <f>SUM(G19:K19)</f>
        <v>0</v>
      </c>
    </row>
    <row r="20" spans="2:18" s="13" customFormat="1" ht="21.75" thickBot="1" x14ac:dyDescent="0.3">
      <c r="B20" s="29" t="s">
        <v>118</v>
      </c>
      <c r="C20" s="8">
        <v>11.25</v>
      </c>
      <c r="D20" s="2">
        <f t="shared" si="2"/>
        <v>0</v>
      </c>
      <c r="E20" s="21">
        <f>SUM(H20:K20)</f>
        <v>0</v>
      </c>
      <c r="F20" s="70" t="s">
        <v>113</v>
      </c>
      <c r="G20" s="56"/>
      <c r="H20" s="47"/>
      <c r="I20" s="47"/>
      <c r="J20" s="47"/>
      <c r="K20" s="47"/>
      <c r="L20" s="3"/>
      <c r="M20" s="3"/>
      <c r="N20" s="3"/>
      <c r="O20" s="3"/>
      <c r="P20" s="3"/>
      <c r="Q20" s="3"/>
      <c r="R20" s="35">
        <f>SUM(H20:K20)</f>
        <v>0</v>
      </c>
    </row>
    <row r="21" spans="2:18" s="13" customFormat="1" ht="21.75" thickBot="1" x14ac:dyDescent="0.3">
      <c r="B21" s="48" t="s">
        <v>94</v>
      </c>
      <c r="C21" s="17" t="s">
        <v>0</v>
      </c>
      <c r="D21" s="18" t="s">
        <v>8</v>
      </c>
      <c r="E21" s="22" t="s">
        <v>1</v>
      </c>
      <c r="F21" s="18" t="s">
        <v>17</v>
      </c>
      <c r="G21" s="55" t="s">
        <v>47</v>
      </c>
      <c r="H21" s="55" t="s">
        <v>48</v>
      </c>
      <c r="I21" s="23" t="s">
        <v>49</v>
      </c>
      <c r="J21" s="23" t="s">
        <v>50</v>
      </c>
      <c r="K21" s="23" t="s">
        <v>51</v>
      </c>
      <c r="L21" s="18" t="s">
        <v>17</v>
      </c>
      <c r="M21" s="46" t="s">
        <v>12</v>
      </c>
      <c r="N21" s="46" t="s">
        <v>13</v>
      </c>
      <c r="O21" s="46" t="s">
        <v>14</v>
      </c>
      <c r="P21" s="46" t="s">
        <v>15</v>
      </c>
      <c r="Q21" s="46" t="s">
        <v>16</v>
      </c>
      <c r="R21" s="34" t="s">
        <v>6</v>
      </c>
    </row>
    <row r="22" spans="2:18" s="13" customFormat="1" ht="21.75" thickBot="1" x14ac:dyDescent="0.3">
      <c r="B22" s="29" t="s">
        <v>96</v>
      </c>
      <c r="C22" s="8">
        <v>20</v>
      </c>
      <c r="D22" s="2">
        <f t="shared" si="2"/>
        <v>0</v>
      </c>
      <c r="E22" s="21">
        <f>SUM(G22:K22,M22:Q22)</f>
        <v>0</v>
      </c>
      <c r="F22" s="68" t="s">
        <v>107</v>
      </c>
      <c r="G22" s="47"/>
      <c r="H22" s="47"/>
      <c r="I22" s="47"/>
      <c r="J22" s="47"/>
      <c r="K22" s="47"/>
      <c r="L22" s="68" t="s">
        <v>108</v>
      </c>
      <c r="M22" s="47"/>
      <c r="N22" s="47"/>
      <c r="O22" s="47"/>
      <c r="P22" s="47"/>
      <c r="Q22" s="47"/>
      <c r="R22" s="35">
        <f>SUM(G22:K22,M22:Q22)</f>
        <v>0</v>
      </c>
    </row>
    <row r="23" spans="2:18" s="13" customFormat="1" ht="21.75" thickBot="1" x14ac:dyDescent="0.3">
      <c r="B23" s="29" t="s">
        <v>97</v>
      </c>
      <c r="C23" s="8">
        <v>20</v>
      </c>
      <c r="D23" s="2">
        <f t="shared" si="2"/>
        <v>0</v>
      </c>
      <c r="E23" s="21">
        <f>SUM(G23:K23,M23:Q23)</f>
        <v>0</v>
      </c>
      <c r="F23" s="68" t="s">
        <v>110</v>
      </c>
      <c r="G23" s="47"/>
      <c r="H23" s="47"/>
      <c r="I23" s="47"/>
      <c r="J23" s="47"/>
      <c r="K23" s="47"/>
      <c r="L23" s="68" t="s">
        <v>109</v>
      </c>
      <c r="M23" s="47"/>
      <c r="N23" s="47"/>
      <c r="O23" s="47"/>
      <c r="P23" s="47"/>
      <c r="Q23" s="47"/>
      <c r="R23" s="35">
        <f>SUM(G23:K23,M23:Q23)</f>
        <v>0</v>
      </c>
    </row>
    <row r="24" spans="2:18" s="13" customFormat="1" ht="21.75" thickBot="1" x14ac:dyDescent="0.3">
      <c r="B24" s="29" t="s">
        <v>111</v>
      </c>
      <c r="C24" s="8">
        <v>23.75</v>
      </c>
      <c r="D24" s="2">
        <f t="shared" si="2"/>
        <v>0</v>
      </c>
      <c r="E24" s="21">
        <f>SUM(M24:Q24)</f>
        <v>0</v>
      </c>
      <c r="F24" s="130" t="s">
        <v>52</v>
      </c>
      <c r="G24" s="132"/>
      <c r="H24" s="132"/>
      <c r="I24" s="132"/>
      <c r="J24" s="132"/>
      <c r="K24" s="132"/>
      <c r="L24" s="68" t="s">
        <v>63</v>
      </c>
      <c r="M24" s="47"/>
      <c r="N24" s="47"/>
      <c r="O24" s="47"/>
      <c r="P24" s="47"/>
      <c r="Q24" s="47"/>
      <c r="R24" s="35">
        <f>SUM(M24:Q24)</f>
        <v>0</v>
      </c>
    </row>
    <row r="25" spans="2:18" s="13" customFormat="1" ht="21.75" thickBot="1" x14ac:dyDescent="0.3">
      <c r="B25" s="29" t="s">
        <v>98</v>
      </c>
      <c r="C25" s="8">
        <v>16.25</v>
      </c>
      <c r="D25" s="2">
        <f t="shared" si="2"/>
        <v>0</v>
      </c>
      <c r="E25" s="21">
        <f>SUM(G25:K25,M25:Q25)</f>
        <v>0</v>
      </c>
      <c r="F25" s="68" t="s">
        <v>115</v>
      </c>
      <c r="G25" s="47"/>
      <c r="H25" s="47"/>
      <c r="I25" s="47"/>
      <c r="J25" s="47"/>
      <c r="K25" s="47"/>
      <c r="L25" s="68" t="s">
        <v>116</v>
      </c>
      <c r="M25" s="47"/>
      <c r="N25" s="47"/>
      <c r="O25" s="47"/>
      <c r="P25" s="47"/>
      <c r="Q25" s="47"/>
      <c r="R25" s="35">
        <f>SUM(G25:K25,M25:Q25)</f>
        <v>0</v>
      </c>
    </row>
    <row r="26" spans="2:18" s="13" customFormat="1" ht="21.75" thickBot="1" x14ac:dyDescent="0.3">
      <c r="B26" s="29" t="s">
        <v>99</v>
      </c>
      <c r="C26" s="8">
        <v>16.25</v>
      </c>
      <c r="D26" s="2">
        <f t="shared" si="2"/>
        <v>0</v>
      </c>
      <c r="E26" s="21">
        <f>SUM(G26:K26,M26:Q26)</f>
        <v>0</v>
      </c>
      <c r="F26" s="68" t="s">
        <v>114</v>
      </c>
      <c r="G26" s="47"/>
      <c r="H26" s="47"/>
      <c r="I26" s="47"/>
      <c r="J26" s="47"/>
      <c r="K26" s="47"/>
      <c r="L26" s="68" t="s">
        <v>112</v>
      </c>
      <c r="M26" s="47"/>
      <c r="N26" s="47"/>
      <c r="O26" s="47"/>
      <c r="P26" s="47"/>
      <c r="Q26" s="47"/>
      <c r="R26" s="35">
        <f>SUM(G26:K26,M26:Q26)</f>
        <v>0</v>
      </c>
    </row>
    <row r="27" spans="2:18" s="11" customFormat="1" ht="8.25" x14ac:dyDescent="0.25"/>
    <row r="28" spans="2:18" s="13" customFormat="1" ht="21" x14ac:dyDescent="0.25">
      <c r="B28" s="138" t="s">
        <v>126</v>
      </c>
      <c r="C28" s="141" t="s">
        <v>138</v>
      </c>
      <c r="D28" s="142"/>
      <c r="E28" s="142"/>
      <c r="F28" s="143"/>
      <c r="G28" s="60" t="s">
        <v>127</v>
      </c>
      <c r="H28" s="60" t="s">
        <v>128</v>
      </c>
      <c r="I28" s="60" t="s">
        <v>129</v>
      </c>
      <c r="J28" s="60" t="s">
        <v>130</v>
      </c>
      <c r="K28" s="60" t="s">
        <v>131</v>
      </c>
      <c r="L28" s="3"/>
      <c r="M28" s="3"/>
      <c r="N28" s="3"/>
      <c r="O28" s="3"/>
      <c r="P28" s="3"/>
      <c r="Q28" s="3"/>
      <c r="R28" s="36"/>
    </row>
    <row r="29" spans="2:18" s="13" customFormat="1" ht="21" x14ac:dyDescent="0.25">
      <c r="B29" s="139"/>
      <c r="C29" s="141" t="s">
        <v>139</v>
      </c>
      <c r="D29" s="142"/>
      <c r="E29" s="142"/>
      <c r="F29" s="143"/>
      <c r="G29" s="60" t="s">
        <v>132</v>
      </c>
      <c r="H29" s="60" t="s">
        <v>133</v>
      </c>
      <c r="I29" s="60" t="s">
        <v>134</v>
      </c>
      <c r="J29" s="60" t="s">
        <v>135</v>
      </c>
      <c r="K29" s="60" t="s">
        <v>136</v>
      </c>
      <c r="L29" s="3"/>
      <c r="M29" s="93"/>
      <c r="N29" s="3"/>
      <c r="O29" s="3"/>
      <c r="P29" s="3"/>
      <c r="Q29" s="3"/>
      <c r="R29" s="36"/>
    </row>
    <row r="30" spans="2:18" s="13" customFormat="1" ht="21.75" thickBot="1" x14ac:dyDescent="0.3">
      <c r="B30" s="140"/>
      <c r="C30" s="17" t="s">
        <v>0</v>
      </c>
      <c r="D30" s="18" t="s">
        <v>8</v>
      </c>
      <c r="E30" s="22" t="s">
        <v>1</v>
      </c>
      <c r="F30" s="18" t="s">
        <v>17</v>
      </c>
      <c r="G30" s="60" t="s">
        <v>137</v>
      </c>
      <c r="H30" s="60" t="s">
        <v>12</v>
      </c>
      <c r="I30" s="60" t="s">
        <v>13</v>
      </c>
      <c r="J30" s="60" t="s">
        <v>14</v>
      </c>
      <c r="K30" s="60" t="s">
        <v>15</v>
      </c>
      <c r="L30" s="3"/>
      <c r="M30" s="3"/>
      <c r="N30" s="3"/>
      <c r="O30" s="3"/>
      <c r="P30" s="3"/>
      <c r="Q30" s="3"/>
      <c r="R30" s="34" t="s">
        <v>6</v>
      </c>
    </row>
    <row r="31" spans="2:18" s="13" customFormat="1" ht="21.75" thickBot="1" x14ac:dyDescent="0.3">
      <c r="B31" s="29" t="s">
        <v>147</v>
      </c>
      <c r="C31" s="8">
        <v>10</v>
      </c>
      <c r="D31" s="2">
        <f t="shared" ref="D31:D32" si="3">C31*E31</f>
        <v>0</v>
      </c>
      <c r="E31" s="21">
        <f>SUM(G31:K31)</f>
        <v>0</v>
      </c>
      <c r="F31" s="68" t="s">
        <v>141</v>
      </c>
      <c r="G31" s="47"/>
      <c r="H31" s="47"/>
      <c r="I31" s="47"/>
      <c r="J31" s="47"/>
      <c r="K31" s="47"/>
      <c r="L31" s="3"/>
      <c r="M31" s="3"/>
      <c r="N31" s="3"/>
      <c r="O31" s="3"/>
      <c r="P31" s="3"/>
      <c r="Q31" s="3"/>
      <c r="R31" s="35">
        <f>SUM(G31:K31)</f>
        <v>0</v>
      </c>
    </row>
    <row r="32" spans="2:18" s="13" customFormat="1" ht="21.75" thickBot="1" x14ac:dyDescent="0.3">
      <c r="B32" s="29" t="s">
        <v>143</v>
      </c>
      <c r="C32" s="8">
        <v>9.8125</v>
      </c>
      <c r="D32" s="2">
        <f t="shared" si="3"/>
        <v>0</v>
      </c>
      <c r="E32" s="21">
        <f>SUM(H32,J32)</f>
        <v>0</v>
      </c>
      <c r="F32" s="70" t="s">
        <v>142</v>
      </c>
      <c r="G32" s="61"/>
      <c r="H32" s="47"/>
      <c r="I32" s="58"/>
      <c r="J32" s="47"/>
      <c r="K32" s="62"/>
      <c r="L32" s="3"/>
      <c r="M32" s="3"/>
      <c r="N32" s="3"/>
      <c r="O32" s="3"/>
      <c r="P32" s="3"/>
      <c r="Q32" s="3"/>
      <c r="R32" s="35">
        <f>SUM(H32,J32)</f>
        <v>0</v>
      </c>
    </row>
    <row r="33" spans="2:18" s="13" customFormat="1" ht="21.75" thickBot="1" x14ac:dyDescent="0.3">
      <c r="B33" s="29" t="s">
        <v>148</v>
      </c>
      <c r="C33" s="8">
        <v>8.25</v>
      </c>
      <c r="D33" s="2">
        <f t="shared" ref="D33" si="4">C33*E33</f>
        <v>0</v>
      </c>
      <c r="E33" s="21">
        <f>SUM(G33:K33)</f>
        <v>0</v>
      </c>
      <c r="F33" s="68" t="s">
        <v>140</v>
      </c>
      <c r="G33" s="47"/>
      <c r="H33" s="47"/>
      <c r="I33" s="47"/>
      <c r="J33" s="47"/>
      <c r="K33" s="47"/>
      <c r="L33" s="3"/>
      <c r="M33" s="3"/>
      <c r="N33" s="3"/>
      <c r="O33" s="3"/>
      <c r="P33" s="3"/>
      <c r="Q33" s="3"/>
      <c r="R33" s="35">
        <f>SUM(G33:K33)</f>
        <v>0</v>
      </c>
    </row>
    <row r="34" spans="2:18" s="11" customFormat="1" ht="8.25" x14ac:dyDescent="0.25"/>
    <row r="35" spans="2:18" s="13" customFormat="1" ht="21.75" thickBot="1" x14ac:dyDescent="0.3">
      <c r="B35" s="48" t="s">
        <v>119</v>
      </c>
      <c r="C35" s="17" t="s">
        <v>0</v>
      </c>
      <c r="D35" s="18" t="s">
        <v>8</v>
      </c>
      <c r="E35" s="22" t="s">
        <v>1</v>
      </c>
      <c r="F35" s="18" t="s">
        <v>17</v>
      </c>
      <c r="G35" s="23" t="s">
        <v>47</v>
      </c>
      <c r="H35" s="23" t="s">
        <v>48</v>
      </c>
      <c r="I35" s="23" t="s">
        <v>49</v>
      </c>
      <c r="J35" s="23" t="s">
        <v>50</v>
      </c>
      <c r="K35" s="23" t="s">
        <v>51</v>
      </c>
      <c r="L35" s="18" t="s">
        <v>17</v>
      </c>
      <c r="M35" s="46" t="s">
        <v>12</v>
      </c>
      <c r="N35" s="46" t="s">
        <v>13</v>
      </c>
      <c r="O35" s="46" t="s">
        <v>14</v>
      </c>
      <c r="P35" s="46" t="s">
        <v>15</v>
      </c>
      <c r="Q35" s="46" t="s">
        <v>16</v>
      </c>
      <c r="R35" s="34" t="s">
        <v>6</v>
      </c>
    </row>
    <row r="36" spans="2:18" s="13" customFormat="1" ht="21.75" thickBot="1" x14ac:dyDescent="0.3">
      <c r="B36" s="29" t="s">
        <v>144</v>
      </c>
      <c r="C36" s="8">
        <v>37.5</v>
      </c>
      <c r="D36" s="2">
        <f t="shared" si="2"/>
        <v>0</v>
      </c>
      <c r="E36" s="21">
        <f>SUM(M36:Q36)</f>
        <v>0</v>
      </c>
      <c r="F36" s="130" t="s">
        <v>52</v>
      </c>
      <c r="G36" s="131"/>
      <c r="H36" s="131"/>
      <c r="I36" s="131"/>
      <c r="J36" s="132"/>
      <c r="K36" s="132"/>
      <c r="L36" s="68" t="s">
        <v>120</v>
      </c>
      <c r="M36" s="47"/>
      <c r="N36" s="47"/>
      <c r="O36" s="47"/>
      <c r="P36" s="47"/>
      <c r="Q36" s="47"/>
      <c r="R36" s="35">
        <f>SUM(M36:Q36)</f>
        <v>0</v>
      </c>
    </row>
    <row r="37" spans="2:18" s="13" customFormat="1" ht="21.75" thickBot="1" x14ac:dyDescent="0.3">
      <c r="B37" s="29" t="s">
        <v>145</v>
      </c>
      <c r="C37" s="8">
        <v>37.5</v>
      </c>
      <c r="D37" s="2">
        <f t="shared" si="2"/>
        <v>0</v>
      </c>
      <c r="E37" s="21">
        <f>SUM(M37:Q37)</f>
        <v>0</v>
      </c>
      <c r="F37" s="130" t="s">
        <v>52</v>
      </c>
      <c r="G37" s="132"/>
      <c r="H37" s="132"/>
      <c r="I37" s="132"/>
      <c r="J37" s="132"/>
      <c r="K37" s="132"/>
      <c r="L37" s="68" t="s">
        <v>121</v>
      </c>
      <c r="M37" s="57"/>
      <c r="N37" s="57"/>
      <c r="O37" s="57"/>
      <c r="P37" s="47"/>
      <c r="Q37" s="47"/>
      <c r="R37" s="35">
        <f>SUM(M37:Q37)</f>
        <v>0</v>
      </c>
    </row>
    <row r="38" spans="2:18" s="13" customFormat="1" ht="21.75" thickBot="1" x14ac:dyDescent="0.3">
      <c r="B38" s="29" t="s">
        <v>146</v>
      </c>
      <c r="C38" s="8">
        <v>37.5</v>
      </c>
      <c r="D38" s="2">
        <f t="shared" si="2"/>
        <v>0</v>
      </c>
      <c r="E38" s="21">
        <f>SUM(G38:K38,M38:Q38)</f>
        <v>0</v>
      </c>
      <c r="F38" s="68" t="s">
        <v>123</v>
      </c>
      <c r="G38" s="47"/>
      <c r="H38" s="47"/>
      <c r="I38" s="47"/>
      <c r="J38" s="47"/>
      <c r="K38" s="47"/>
      <c r="L38" s="70" t="s">
        <v>122</v>
      </c>
      <c r="M38" s="47"/>
      <c r="N38" s="47"/>
      <c r="O38" s="47"/>
      <c r="P38" s="57"/>
      <c r="Q38" s="47"/>
      <c r="R38" s="35">
        <f>SUM(G38:K38,M38:Q38)</f>
        <v>0</v>
      </c>
    </row>
    <row r="39" spans="2:18" s="13" customFormat="1" ht="21.75" thickBot="1" x14ac:dyDescent="0.3">
      <c r="B39" s="67" t="s">
        <v>152</v>
      </c>
      <c r="C39" s="8">
        <v>37.5</v>
      </c>
      <c r="D39" s="2">
        <f t="shared" si="2"/>
        <v>0</v>
      </c>
      <c r="E39" s="21">
        <f>SUM(G39:I39,K39,P39:Q39)</f>
        <v>0</v>
      </c>
      <c r="F39" s="51" t="s">
        <v>124</v>
      </c>
      <c r="G39" s="47"/>
      <c r="H39" s="47"/>
      <c r="I39" s="47"/>
      <c r="J39" s="58"/>
      <c r="K39" s="47"/>
      <c r="L39" s="59" t="s">
        <v>125</v>
      </c>
      <c r="M39" s="135"/>
      <c r="N39" s="136"/>
      <c r="O39" s="137"/>
      <c r="P39" s="47"/>
      <c r="Q39" s="47"/>
      <c r="R39" s="35">
        <f>SUM(G39:I39,K39,P39:Q39)</f>
        <v>0</v>
      </c>
    </row>
    <row r="40" spans="2:18" s="11" customFormat="1" ht="8.25" x14ac:dyDescent="0.25"/>
    <row r="41" spans="2:18" s="13" customFormat="1" ht="21.75" thickBot="1" x14ac:dyDescent="0.3">
      <c r="B41" s="48" t="s">
        <v>149</v>
      </c>
      <c r="C41" s="17" t="s">
        <v>0</v>
      </c>
      <c r="D41" s="18" t="s">
        <v>8</v>
      </c>
      <c r="E41" s="22" t="s">
        <v>1</v>
      </c>
      <c r="F41" s="18" t="s">
        <v>17</v>
      </c>
      <c r="G41" s="23" t="s">
        <v>47</v>
      </c>
      <c r="H41" s="23" t="s">
        <v>48</v>
      </c>
      <c r="I41" s="23" t="s">
        <v>49</v>
      </c>
      <c r="J41" s="23" t="s">
        <v>50</v>
      </c>
      <c r="K41" s="23" t="s">
        <v>51</v>
      </c>
      <c r="L41" s="18" t="s">
        <v>17</v>
      </c>
      <c r="M41" s="46" t="s">
        <v>12</v>
      </c>
      <c r="N41" s="46" t="s">
        <v>13</v>
      </c>
      <c r="O41" s="46" t="s">
        <v>14</v>
      </c>
      <c r="P41" s="46" t="s">
        <v>15</v>
      </c>
      <c r="Q41" s="46" t="s">
        <v>16</v>
      </c>
      <c r="R41" s="34" t="s">
        <v>6</v>
      </c>
    </row>
    <row r="42" spans="2:18" s="13" customFormat="1" ht="21.75" thickBot="1" x14ac:dyDescent="0.3">
      <c r="B42" s="67" t="s">
        <v>151</v>
      </c>
      <c r="C42" s="8">
        <v>40</v>
      </c>
      <c r="D42" s="2">
        <f t="shared" ref="D42" si="5">C42*E42</f>
        <v>0</v>
      </c>
      <c r="E42" s="21">
        <f>SUM(M42:Q42)</f>
        <v>0</v>
      </c>
      <c r="F42" s="130" t="s">
        <v>52</v>
      </c>
      <c r="G42" s="131"/>
      <c r="H42" s="131"/>
      <c r="I42" s="131"/>
      <c r="J42" s="132"/>
      <c r="K42" s="132"/>
      <c r="L42" s="51" t="s">
        <v>150</v>
      </c>
      <c r="M42" s="47"/>
      <c r="N42" s="47"/>
      <c r="O42" s="47"/>
      <c r="P42" s="47"/>
      <c r="Q42" s="47"/>
      <c r="R42" s="35">
        <f>SUM(M42:Q42)</f>
        <v>0</v>
      </c>
    </row>
    <row r="43" spans="2:18" s="11" customFormat="1" ht="9" thickBot="1" x14ac:dyDescent="0.3"/>
    <row r="44" spans="2:18" s="13" customFormat="1" ht="21.75" thickBot="1" x14ac:dyDescent="0.3">
      <c r="B44" s="29" t="s">
        <v>67</v>
      </c>
      <c r="C44" s="8">
        <v>25</v>
      </c>
      <c r="D44" s="2">
        <f>C44*E44</f>
        <v>0</v>
      </c>
      <c r="E44" s="21">
        <f>SUM(G44:K44,M44:Q44)</f>
        <v>0</v>
      </c>
      <c r="F44" s="68" t="s">
        <v>54</v>
      </c>
      <c r="G44" s="47"/>
      <c r="H44" s="47"/>
      <c r="I44" s="47"/>
      <c r="J44" s="47"/>
      <c r="K44" s="47"/>
      <c r="L44" s="68" t="s">
        <v>64</v>
      </c>
      <c r="M44" s="47"/>
      <c r="N44" s="47"/>
      <c r="O44" s="47"/>
      <c r="P44" s="47"/>
      <c r="Q44" s="47"/>
      <c r="R44" s="35">
        <f>SUM(G44:K44,M44:Q44)</f>
        <v>0</v>
      </c>
    </row>
    <row r="45" spans="2:18" s="11" customFormat="1" ht="9" thickBot="1" x14ac:dyDescent="0.3"/>
    <row r="46" spans="2:18" s="13" customFormat="1" ht="21.75" thickBot="1" x14ac:dyDescent="0.3">
      <c r="B46" s="83" t="s">
        <v>247</v>
      </c>
      <c r="C46" s="85">
        <v>27.5</v>
      </c>
      <c r="D46" s="2">
        <f>C46*E46</f>
        <v>0</v>
      </c>
      <c r="E46" s="21">
        <f>SUM(G46:K46,M46:Q46)</f>
        <v>0</v>
      </c>
      <c r="F46" s="88" t="s">
        <v>245</v>
      </c>
      <c r="G46" s="47"/>
      <c r="H46" s="47"/>
      <c r="I46" s="47"/>
      <c r="J46" s="47"/>
      <c r="K46" s="47"/>
      <c r="L46" s="88" t="s">
        <v>246</v>
      </c>
      <c r="M46" s="47"/>
      <c r="N46" s="47"/>
      <c r="O46" s="47"/>
      <c r="P46" s="47"/>
      <c r="Q46" s="47"/>
      <c r="R46" s="35">
        <f>SUM(G46:K46,M46:Q46)</f>
        <v>0</v>
      </c>
    </row>
    <row r="47" spans="2:18" s="11" customFormat="1" ht="9" thickBot="1" x14ac:dyDescent="0.3"/>
    <row r="48" spans="2:18" s="13" customFormat="1" ht="21.75" thickBot="1" x14ac:dyDescent="0.3">
      <c r="B48" s="29" t="s">
        <v>68</v>
      </c>
      <c r="C48" s="8">
        <v>40</v>
      </c>
      <c r="D48" s="2">
        <f t="shared" ref="D48:D55" si="6">C48*E48</f>
        <v>0</v>
      </c>
      <c r="E48" s="21">
        <f>SUM(G48:K48,M48:Q48)</f>
        <v>0</v>
      </c>
      <c r="F48" s="52" t="s">
        <v>55</v>
      </c>
      <c r="G48" s="47"/>
      <c r="H48" s="47"/>
      <c r="I48" s="47"/>
      <c r="J48" s="47"/>
      <c r="K48" s="47"/>
      <c r="L48" s="52" t="s">
        <v>65</v>
      </c>
      <c r="M48" s="47"/>
      <c r="N48" s="47"/>
      <c r="O48" s="47"/>
      <c r="P48" s="47"/>
      <c r="Q48" s="47"/>
      <c r="R48" s="35">
        <f>SUM(G48:K48,M48:Q48)</f>
        <v>0</v>
      </c>
    </row>
    <row r="49" spans="2:18" s="13" customFormat="1" ht="21.75" thickBot="1" x14ac:dyDescent="0.3">
      <c r="B49" s="29" t="s">
        <v>153</v>
      </c>
      <c r="C49" s="8">
        <v>40</v>
      </c>
      <c r="D49" s="2">
        <f t="shared" ref="D49" si="7">C49*E49</f>
        <v>0</v>
      </c>
      <c r="E49" s="21">
        <f>SUM(H49:K49,M49:Q49)</f>
        <v>0</v>
      </c>
      <c r="F49" s="52" t="s">
        <v>154</v>
      </c>
      <c r="G49" s="61"/>
      <c r="H49" s="47"/>
      <c r="I49" s="47"/>
      <c r="J49" s="47"/>
      <c r="K49" s="47"/>
      <c r="L49" s="52" t="s">
        <v>155</v>
      </c>
      <c r="M49" s="47"/>
      <c r="N49" s="47"/>
      <c r="O49" s="47"/>
      <c r="P49" s="47"/>
      <c r="Q49" s="47"/>
      <c r="R49" s="63">
        <f>SUM(H49:K49,M49:Q49)</f>
        <v>0</v>
      </c>
    </row>
    <row r="50" spans="2:18" s="13" customFormat="1" ht="21.75" thickBot="1" x14ac:dyDescent="0.3">
      <c r="B50" s="29" t="s">
        <v>156</v>
      </c>
      <c r="C50" s="8">
        <v>40</v>
      </c>
      <c r="D50" s="2">
        <f t="shared" ref="D50" si="8">C50*E50</f>
        <v>0</v>
      </c>
      <c r="E50" s="21">
        <f>SUM(G50:K50,M50:O50)</f>
        <v>0</v>
      </c>
      <c r="F50" s="52" t="s">
        <v>157</v>
      </c>
      <c r="G50" s="47"/>
      <c r="H50" s="47"/>
      <c r="I50" s="47"/>
      <c r="J50" s="47"/>
      <c r="K50" s="47"/>
      <c r="L50" s="52" t="s">
        <v>158</v>
      </c>
      <c r="M50" s="47"/>
      <c r="N50" s="47"/>
      <c r="O50" s="47"/>
      <c r="P50" s="144"/>
      <c r="Q50" s="145"/>
      <c r="R50" s="63">
        <f>SUM(G50:K50,M50:O50)</f>
        <v>0</v>
      </c>
    </row>
    <row r="51" spans="2:18" s="11" customFormat="1" ht="9" thickBot="1" x14ac:dyDescent="0.3"/>
    <row r="52" spans="2:18" s="13" customFormat="1" ht="21.75" thickBot="1" x14ac:dyDescent="0.3">
      <c r="B52" s="29" t="s">
        <v>70</v>
      </c>
      <c r="C52" s="8">
        <v>37.5</v>
      </c>
      <c r="D52" s="2">
        <f t="shared" si="6"/>
        <v>0</v>
      </c>
      <c r="E52" s="21">
        <f>SUM(G52:K52,M52:Q52)</f>
        <v>0</v>
      </c>
      <c r="F52" s="52" t="s">
        <v>57</v>
      </c>
      <c r="G52" s="47"/>
      <c r="H52" s="47"/>
      <c r="I52" s="47"/>
      <c r="J52" s="47"/>
      <c r="K52" s="47"/>
      <c r="L52" s="52" t="s">
        <v>60</v>
      </c>
      <c r="M52" s="47"/>
      <c r="N52" s="47"/>
      <c r="O52" s="47"/>
      <c r="P52" s="47"/>
      <c r="Q52" s="47"/>
      <c r="R52" s="35">
        <f>SUM(G52:K52,M52:Q52)</f>
        <v>0</v>
      </c>
    </row>
    <row r="53" spans="2:18" s="13" customFormat="1" ht="21.75" thickBot="1" x14ac:dyDescent="0.3">
      <c r="B53" s="29" t="s">
        <v>71</v>
      </c>
      <c r="C53" s="8">
        <v>28.75</v>
      </c>
      <c r="D53" s="2">
        <f t="shared" si="6"/>
        <v>0</v>
      </c>
      <c r="E53" s="21">
        <f>SUM(G53:K53,M53:Q53)</f>
        <v>0</v>
      </c>
      <c r="F53" s="52" t="s">
        <v>58</v>
      </c>
      <c r="G53" s="47"/>
      <c r="H53" s="47"/>
      <c r="I53" s="47"/>
      <c r="J53" s="47"/>
      <c r="K53" s="47"/>
      <c r="L53" s="52" t="s">
        <v>61</v>
      </c>
      <c r="M53" s="47"/>
      <c r="N53" s="47"/>
      <c r="O53" s="47"/>
      <c r="P53" s="47"/>
      <c r="Q53" s="47"/>
      <c r="R53" s="35">
        <f>SUM(G53:K53,M53:Q53)</f>
        <v>0</v>
      </c>
    </row>
    <row r="54" spans="2:18" s="13" customFormat="1" ht="21.75" thickBot="1" x14ac:dyDescent="0.3">
      <c r="B54" s="29" t="s">
        <v>161</v>
      </c>
      <c r="C54" s="8">
        <v>43.75</v>
      </c>
      <c r="D54" s="2">
        <f t="shared" ref="D54" si="9">C54*E54</f>
        <v>0</v>
      </c>
      <c r="E54" s="21">
        <f>SUM(G54:K54,M54:Q54)</f>
        <v>0</v>
      </c>
      <c r="F54" s="52" t="s">
        <v>160</v>
      </c>
      <c r="G54" s="47"/>
      <c r="H54" s="47"/>
      <c r="I54" s="47"/>
      <c r="J54" s="47"/>
      <c r="K54" s="47"/>
      <c r="L54" s="52" t="s">
        <v>159</v>
      </c>
      <c r="M54" s="47"/>
      <c r="N54" s="47"/>
      <c r="O54" s="47"/>
      <c r="P54" s="47"/>
      <c r="Q54" s="47"/>
      <c r="R54" s="35">
        <f>SUM(G54:K54,M54:Q54)</f>
        <v>0</v>
      </c>
    </row>
    <row r="55" spans="2:18" s="13" customFormat="1" ht="21.75" thickBot="1" x14ac:dyDescent="0.3">
      <c r="B55" s="29" t="s">
        <v>162</v>
      </c>
      <c r="C55" s="8">
        <v>37.5</v>
      </c>
      <c r="D55" s="2">
        <f t="shared" si="6"/>
        <v>0</v>
      </c>
      <c r="E55" s="21">
        <f>SUM(G55:K55,M55:Q55)</f>
        <v>0</v>
      </c>
      <c r="F55" s="52" t="s">
        <v>59</v>
      </c>
      <c r="G55" s="47"/>
      <c r="H55" s="47"/>
      <c r="I55" s="47"/>
      <c r="J55" s="47"/>
      <c r="K55" s="47"/>
      <c r="L55" s="52" t="s">
        <v>62</v>
      </c>
      <c r="M55" s="47"/>
      <c r="N55" s="47"/>
      <c r="O55" s="47"/>
      <c r="P55" s="47"/>
      <c r="Q55" s="47"/>
      <c r="R55" s="35">
        <f>SUM(G55:K55,M55:Q55)</f>
        <v>0</v>
      </c>
    </row>
    <row r="56" spans="2:18" s="11" customFormat="1" ht="9" thickBot="1" x14ac:dyDescent="0.3"/>
    <row r="57" spans="2:18" s="13" customFormat="1" ht="21.75" thickBot="1" x14ac:dyDescent="0.3">
      <c r="B57" s="29" t="s">
        <v>69</v>
      </c>
      <c r="C57" s="8">
        <v>43.75</v>
      </c>
      <c r="D57" s="2">
        <f>C57*E57</f>
        <v>0</v>
      </c>
      <c r="E57" s="21">
        <f>SUM(G57:K57,M57:Q57)</f>
        <v>0</v>
      </c>
      <c r="F57" s="52" t="s">
        <v>56</v>
      </c>
      <c r="G57" s="47"/>
      <c r="H57" s="47"/>
      <c r="I57" s="47"/>
      <c r="J57" s="47"/>
      <c r="K57" s="47"/>
      <c r="L57" s="52" t="s">
        <v>66</v>
      </c>
      <c r="M57" s="47"/>
      <c r="N57" s="47"/>
      <c r="O57" s="47"/>
      <c r="P57" s="47"/>
      <c r="Q57" s="47"/>
      <c r="R57" s="35">
        <f>SUM(G57:K57,M57:Q57)</f>
        <v>0</v>
      </c>
    </row>
    <row r="58" spans="2:18" s="13" customFormat="1" ht="21.75" thickBot="1" x14ac:dyDescent="0.3">
      <c r="B58" s="29" t="s">
        <v>164</v>
      </c>
      <c r="C58" s="8">
        <v>56.25</v>
      </c>
      <c r="D58" s="2">
        <f>C58*E58</f>
        <v>0</v>
      </c>
      <c r="E58" s="21">
        <f>SUM(G58:K58)</f>
        <v>0</v>
      </c>
      <c r="F58" s="52" t="s">
        <v>163</v>
      </c>
      <c r="G58" s="47"/>
      <c r="H58" s="47"/>
      <c r="I58" s="47"/>
      <c r="J58" s="47"/>
      <c r="K58" s="47"/>
      <c r="L58" s="130" t="s">
        <v>172</v>
      </c>
      <c r="M58" s="131"/>
      <c r="N58" s="131"/>
      <c r="O58" s="131"/>
      <c r="P58" s="132"/>
      <c r="Q58" s="132"/>
      <c r="R58" s="35">
        <f>SUM(G58:K58)</f>
        <v>0</v>
      </c>
    </row>
    <row r="59" spans="2:18" s="11" customFormat="1" ht="9" thickBot="1" x14ac:dyDescent="0.3"/>
    <row r="60" spans="2:18" s="13" customFormat="1" ht="21.75" thickBot="1" x14ac:dyDescent="0.3">
      <c r="B60" s="67" t="s">
        <v>165</v>
      </c>
      <c r="C60" s="8">
        <v>40</v>
      </c>
      <c r="D60" s="2">
        <f>C60*E60</f>
        <v>0</v>
      </c>
      <c r="E60" s="21">
        <f>SUM(H60:K60,M60:Q60)</f>
        <v>0</v>
      </c>
      <c r="F60" s="12" t="s">
        <v>166</v>
      </c>
      <c r="G60" s="64"/>
      <c r="H60" s="47"/>
      <c r="I60" s="47"/>
      <c r="J60" s="47"/>
      <c r="K60" s="47"/>
      <c r="L60" s="12" t="s">
        <v>167</v>
      </c>
      <c r="M60" s="47"/>
      <c r="N60" s="47"/>
      <c r="O60" s="47"/>
      <c r="P60" s="47"/>
      <c r="Q60" s="47"/>
      <c r="R60" s="35">
        <f>SUM(H60:K60,M60:Q60)</f>
        <v>0</v>
      </c>
    </row>
    <row r="61" spans="2:18" s="11" customFormat="1" ht="9" thickBot="1" x14ac:dyDescent="0.3"/>
    <row r="62" spans="2:18" s="13" customFormat="1" ht="21.75" thickBot="1" x14ac:dyDescent="0.3">
      <c r="B62" s="29" t="s">
        <v>168</v>
      </c>
      <c r="C62" s="8">
        <v>58.75</v>
      </c>
      <c r="D62" s="2">
        <f>C62*E62</f>
        <v>0</v>
      </c>
      <c r="E62" s="21">
        <f>SUM(G62:K62,M62:Q62)</f>
        <v>0</v>
      </c>
      <c r="F62" s="52" t="s">
        <v>169</v>
      </c>
      <c r="G62" s="47"/>
      <c r="H62" s="47"/>
      <c r="I62" s="47"/>
      <c r="J62" s="47"/>
      <c r="K62" s="47"/>
      <c r="L62" s="52" t="s">
        <v>170</v>
      </c>
      <c r="M62" s="47"/>
      <c r="N62" s="47"/>
      <c r="O62" s="47"/>
      <c r="P62" s="47"/>
      <c r="Q62" s="47"/>
      <c r="R62" s="35">
        <f>SUM(G62:K62,M62:Q62)</f>
        <v>0</v>
      </c>
    </row>
    <row r="63" spans="2:18" s="13" customFormat="1" ht="21.75" thickBot="1" x14ac:dyDescent="0.3">
      <c r="B63" s="83" t="s">
        <v>251</v>
      </c>
      <c r="C63" s="85">
        <v>118.75</v>
      </c>
      <c r="D63" s="2">
        <f>C63*E63</f>
        <v>0</v>
      </c>
      <c r="E63" s="21">
        <f>SUM(G63:K63,M63:Q63)</f>
        <v>0</v>
      </c>
      <c r="F63" s="87" t="s">
        <v>4</v>
      </c>
      <c r="G63" s="47"/>
      <c r="H63" s="47"/>
      <c r="I63" s="47"/>
      <c r="J63" s="47"/>
      <c r="K63" s="47"/>
      <c r="L63" s="52" t="s">
        <v>243</v>
      </c>
      <c r="M63" s="47"/>
      <c r="N63" s="47"/>
      <c r="O63" s="47"/>
      <c r="P63" s="47"/>
      <c r="Q63" s="47"/>
      <c r="R63" s="35">
        <f>SUM(G63:K63,M63:Q63)</f>
        <v>0</v>
      </c>
    </row>
    <row r="64" spans="2:18" s="11" customFormat="1" ht="9" thickBot="1" x14ac:dyDescent="0.3"/>
    <row r="65" spans="2:18" s="13" customFormat="1" ht="21.75" thickBot="1" x14ac:dyDescent="0.3">
      <c r="B65" s="29" t="s">
        <v>242</v>
      </c>
      <c r="C65" s="8">
        <v>93.75</v>
      </c>
      <c r="D65" s="2">
        <f>C65*E65</f>
        <v>0</v>
      </c>
      <c r="E65" s="21">
        <f>SUM(G65:K65,M65:Q65)</f>
        <v>0</v>
      </c>
      <c r="F65" s="52" t="s">
        <v>175</v>
      </c>
      <c r="G65" s="47"/>
      <c r="H65" s="47"/>
      <c r="I65" s="47"/>
      <c r="J65" s="47"/>
      <c r="K65" s="47"/>
      <c r="L65" s="69" t="s">
        <v>174</v>
      </c>
      <c r="M65" s="47"/>
      <c r="N65" s="47"/>
      <c r="O65" s="47"/>
      <c r="P65" s="47"/>
      <c r="Q65" s="47"/>
      <c r="R65" s="35">
        <f>SUM(G65:K65,M65:Q65)</f>
        <v>0</v>
      </c>
    </row>
    <row r="66" spans="2:18" s="13" customFormat="1" ht="21.75" thickBot="1" x14ac:dyDescent="0.3">
      <c r="B66" s="29" t="s">
        <v>173</v>
      </c>
      <c r="C66" s="8">
        <v>100</v>
      </c>
      <c r="D66" s="2">
        <f>C66*E66</f>
        <v>0</v>
      </c>
      <c r="E66" s="21">
        <f>SUM(G66:J66)</f>
        <v>0</v>
      </c>
      <c r="F66" s="52" t="s">
        <v>171</v>
      </c>
      <c r="G66" s="47"/>
      <c r="H66" s="47"/>
      <c r="I66" s="47"/>
      <c r="J66" s="47"/>
      <c r="K66" s="146" t="s">
        <v>172</v>
      </c>
      <c r="L66" s="131"/>
      <c r="M66" s="131"/>
      <c r="N66" s="131"/>
      <c r="O66" s="131"/>
      <c r="P66" s="131"/>
      <c r="Q66" s="147"/>
      <c r="R66" s="35">
        <f>SUM(G66:J66)</f>
        <v>0</v>
      </c>
    </row>
    <row r="67" spans="2:18" s="11" customFormat="1" ht="8.25" x14ac:dyDescent="0.25"/>
    <row r="68" spans="2:18" s="13" customFormat="1" ht="21.75" thickBot="1" x14ac:dyDescent="0.3">
      <c r="B68" s="48" t="s">
        <v>193</v>
      </c>
      <c r="C68" s="17" t="s">
        <v>0</v>
      </c>
      <c r="D68" s="18" t="s">
        <v>8</v>
      </c>
      <c r="E68" s="22" t="s">
        <v>1</v>
      </c>
      <c r="F68" s="18" t="s">
        <v>17</v>
      </c>
      <c r="G68" s="23" t="s">
        <v>177</v>
      </c>
      <c r="H68" s="46" t="s">
        <v>178</v>
      </c>
      <c r="I68" s="3"/>
      <c r="J68" s="3"/>
      <c r="K68" s="3"/>
      <c r="L68" s="3"/>
      <c r="M68" s="3"/>
      <c r="N68" s="3"/>
      <c r="O68" s="3"/>
      <c r="P68" s="3"/>
      <c r="Q68" s="3"/>
      <c r="R68" s="34" t="s">
        <v>6</v>
      </c>
    </row>
    <row r="69" spans="2:18" s="13" customFormat="1" ht="21.75" thickBot="1" x14ac:dyDescent="0.3">
      <c r="B69" s="29" t="s">
        <v>176</v>
      </c>
      <c r="C69" s="8">
        <v>6.25</v>
      </c>
      <c r="D69" s="2">
        <f t="shared" ref="D69" si="10">C69*E69</f>
        <v>0</v>
      </c>
      <c r="E69" s="21">
        <f>SUM(G69:H69)</f>
        <v>0</v>
      </c>
      <c r="F69" s="68" t="s">
        <v>179</v>
      </c>
      <c r="G69" s="47"/>
      <c r="H69" s="47"/>
      <c r="I69" s="3"/>
      <c r="J69" s="3"/>
      <c r="K69" s="3"/>
      <c r="L69" s="3"/>
      <c r="M69" s="3"/>
      <c r="N69" s="3"/>
      <c r="O69" s="3"/>
      <c r="P69" s="3"/>
      <c r="Q69" s="3"/>
      <c r="R69" s="35">
        <f>SUM(G69:H69)</f>
        <v>0</v>
      </c>
    </row>
    <row r="70" spans="2:18" s="13" customFormat="1" ht="21.75" thickBot="1" x14ac:dyDescent="0.3">
      <c r="B70" s="29" t="s">
        <v>176</v>
      </c>
      <c r="C70" s="8">
        <v>6.25</v>
      </c>
      <c r="D70" s="2">
        <f t="shared" ref="D70" si="11">C70*E70</f>
        <v>0</v>
      </c>
      <c r="E70" s="21">
        <f>SUM(G70:H70)</f>
        <v>0</v>
      </c>
      <c r="F70" s="68" t="s">
        <v>180</v>
      </c>
      <c r="G70" s="47"/>
      <c r="H70" s="47"/>
      <c r="I70" s="3"/>
      <c r="J70" s="3"/>
      <c r="K70" s="3"/>
      <c r="L70" s="3"/>
      <c r="M70" s="3"/>
      <c r="N70" s="3"/>
      <c r="O70" s="3"/>
      <c r="P70" s="3"/>
      <c r="Q70" s="3"/>
      <c r="R70" s="35">
        <f>SUM(G70:H70)</f>
        <v>0</v>
      </c>
    </row>
    <row r="71" spans="2:18" s="13" customFormat="1" ht="21.75" thickBot="1" x14ac:dyDescent="0.3">
      <c r="B71" s="3"/>
      <c r="C71" s="3"/>
      <c r="D71" s="3"/>
      <c r="E71" s="3"/>
      <c r="F71" s="3"/>
      <c r="G71" s="60" t="s">
        <v>1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4" t="s">
        <v>6</v>
      </c>
    </row>
    <row r="72" spans="2:18" s="13" customFormat="1" ht="21.75" thickBot="1" x14ac:dyDescent="0.3">
      <c r="B72" s="29" t="s">
        <v>181</v>
      </c>
      <c r="C72" s="8">
        <v>40.625</v>
      </c>
      <c r="D72" s="2">
        <f t="shared" ref="D72:D84" si="12">C72*E72</f>
        <v>0</v>
      </c>
      <c r="E72" s="21">
        <f t="shared" ref="E72:E77" si="13">SUM(G72)</f>
        <v>0</v>
      </c>
      <c r="F72" s="68" t="s">
        <v>182</v>
      </c>
      <c r="G72" s="47"/>
      <c r="H72" s="3"/>
      <c r="I72" s="3"/>
      <c r="J72" s="3"/>
      <c r="K72" s="3"/>
      <c r="L72" s="3"/>
      <c r="M72" s="3"/>
      <c r="N72" s="3"/>
      <c r="O72" s="3"/>
      <c r="P72" s="3"/>
      <c r="Q72" s="3"/>
      <c r="R72" s="35">
        <f t="shared" ref="R72:R77" si="14">SUM(G72)</f>
        <v>0</v>
      </c>
    </row>
    <row r="73" spans="2:18" s="13" customFormat="1" ht="21.75" thickBot="1" x14ac:dyDescent="0.3">
      <c r="B73" s="29" t="s">
        <v>184</v>
      </c>
      <c r="C73" s="8">
        <v>40.625</v>
      </c>
      <c r="D73" s="2">
        <f t="shared" si="12"/>
        <v>0</v>
      </c>
      <c r="E73" s="21">
        <f t="shared" si="13"/>
        <v>0</v>
      </c>
      <c r="F73" s="68" t="s">
        <v>183</v>
      </c>
      <c r="G73" s="47"/>
      <c r="H73" s="3"/>
      <c r="I73" s="3"/>
      <c r="J73" s="3"/>
      <c r="K73" s="3"/>
      <c r="L73" s="3"/>
      <c r="M73" s="3"/>
      <c r="N73" s="3"/>
      <c r="O73" s="3"/>
      <c r="P73" s="3"/>
      <c r="Q73" s="3"/>
      <c r="R73" s="35">
        <f t="shared" si="14"/>
        <v>0</v>
      </c>
    </row>
    <row r="74" spans="2:18" s="13" customFormat="1" ht="21.75" thickBot="1" x14ac:dyDescent="0.3">
      <c r="B74" s="29" t="s">
        <v>185</v>
      </c>
      <c r="C74" s="8">
        <v>31.25</v>
      </c>
      <c r="D74" s="2">
        <f t="shared" si="12"/>
        <v>0</v>
      </c>
      <c r="E74" s="21">
        <f t="shared" si="13"/>
        <v>0</v>
      </c>
      <c r="F74" s="68" t="s">
        <v>186</v>
      </c>
      <c r="G74" s="47"/>
      <c r="H74" s="3"/>
      <c r="I74" s="3"/>
      <c r="J74" s="3"/>
      <c r="K74" s="3"/>
      <c r="L74" s="3"/>
      <c r="M74" s="3"/>
      <c r="N74" s="3"/>
      <c r="O74" s="3"/>
      <c r="P74" s="3"/>
      <c r="Q74" s="3"/>
      <c r="R74" s="35">
        <f t="shared" si="14"/>
        <v>0</v>
      </c>
    </row>
    <row r="75" spans="2:18" s="13" customFormat="1" ht="21.75" thickBot="1" x14ac:dyDescent="0.3">
      <c r="B75" s="67" t="s">
        <v>190</v>
      </c>
      <c r="C75" s="8">
        <v>44.6875</v>
      </c>
      <c r="D75" s="2">
        <f t="shared" si="12"/>
        <v>0</v>
      </c>
      <c r="E75" s="21">
        <f t="shared" si="13"/>
        <v>0</v>
      </c>
      <c r="F75" s="51" t="s">
        <v>187</v>
      </c>
      <c r="G75" s="47"/>
      <c r="H75" s="3"/>
      <c r="I75" s="3"/>
      <c r="J75" s="3"/>
      <c r="K75" s="3"/>
      <c r="L75" s="3"/>
      <c r="M75" s="3"/>
      <c r="N75" s="3"/>
      <c r="O75" s="3"/>
      <c r="P75" s="3"/>
      <c r="Q75" s="3"/>
      <c r="R75" s="35">
        <f t="shared" si="14"/>
        <v>0</v>
      </c>
    </row>
    <row r="76" spans="2:18" s="13" customFormat="1" ht="21.75" thickBot="1" x14ac:dyDescent="0.3">
      <c r="B76" s="67" t="s">
        <v>189</v>
      </c>
      <c r="C76" s="8">
        <v>75</v>
      </c>
      <c r="D76" s="2">
        <f t="shared" si="12"/>
        <v>0</v>
      </c>
      <c r="E76" s="21">
        <f t="shared" si="13"/>
        <v>0</v>
      </c>
      <c r="F76" s="51" t="s">
        <v>191</v>
      </c>
      <c r="G76" s="47"/>
      <c r="H76" s="3"/>
      <c r="I76" s="3"/>
      <c r="J76" s="3"/>
      <c r="K76" s="3"/>
      <c r="L76" s="3"/>
      <c r="M76" s="3"/>
      <c r="N76" s="3"/>
      <c r="O76" s="3"/>
      <c r="P76" s="3"/>
      <c r="Q76" s="3"/>
      <c r="R76" s="35">
        <f t="shared" si="14"/>
        <v>0</v>
      </c>
    </row>
    <row r="77" spans="2:18" s="13" customFormat="1" ht="21.75" thickBot="1" x14ac:dyDescent="0.3">
      <c r="B77" s="67" t="s">
        <v>188</v>
      </c>
      <c r="C77" s="8">
        <v>35</v>
      </c>
      <c r="D77" s="2">
        <f t="shared" si="12"/>
        <v>0</v>
      </c>
      <c r="E77" s="21">
        <f t="shared" si="13"/>
        <v>0</v>
      </c>
      <c r="F77" s="51" t="s">
        <v>192</v>
      </c>
      <c r="G77" s="47"/>
      <c r="H77" s="3"/>
      <c r="I77" s="3"/>
      <c r="J77" s="3"/>
      <c r="K77" s="3"/>
      <c r="L77" s="3"/>
      <c r="M77" s="3"/>
      <c r="N77" s="3"/>
      <c r="O77" s="3"/>
      <c r="P77" s="3"/>
      <c r="Q77" s="3"/>
      <c r="R77" s="35">
        <f t="shared" si="14"/>
        <v>0</v>
      </c>
    </row>
    <row r="78" spans="2:18" s="13" customFormat="1" ht="21.75" thickBot="1" x14ac:dyDescent="0.3">
      <c r="B78" s="3"/>
      <c r="C78" s="3"/>
      <c r="D78" s="3"/>
      <c r="E78" s="3"/>
      <c r="F78" s="3"/>
      <c r="G78" s="60" t="s">
        <v>1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4" t="s">
        <v>6</v>
      </c>
    </row>
    <row r="79" spans="2:18" s="13" customFormat="1" ht="21.75" thickBot="1" x14ac:dyDescent="0.3">
      <c r="B79" s="29" t="s">
        <v>195</v>
      </c>
      <c r="C79" s="8">
        <v>6.25</v>
      </c>
      <c r="D79" s="2">
        <f t="shared" si="12"/>
        <v>0</v>
      </c>
      <c r="E79" s="21">
        <f>SUM(G79)</f>
        <v>0</v>
      </c>
      <c r="F79" s="68" t="s">
        <v>194</v>
      </c>
      <c r="G79" s="47"/>
      <c r="H79" s="3"/>
      <c r="I79" s="3"/>
      <c r="J79" s="3"/>
      <c r="K79" s="3"/>
      <c r="L79" s="3"/>
      <c r="M79" s="3"/>
      <c r="N79" s="3"/>
      <c r="O79" s="3"/>
      <c r="P79" s="3"/>
      <c r="Q79" s="3"/>
      <c r="R79" s="35">
        <f>SUM(G79)</f>
        <v>0</v>
      </c>
    </row>
    <row r="80" spans="2:18" s="13" customFormat="1" ht="21.75" thickBot="1" x14ac:dyDescent="0.3">
      <c r="B80" s="3"/>
      <c r="C80" s="3"/>
      <c r="D80" s="3"/>
      <c r="E80" s="3"/>
      <c r="G80" s="23" t="s">
        <v>12</v>
      </c>
      <c r="H80" s="23" t="s">
        <v>13</v>
      </c>
      <c r="I80" s="23" t="s">
        <v>14</v>
      </c>
      <c r="R80" s="34" t="s">
        <v>6</v>
      </c>
    </row>
    <row r="81" spans="2:18" s="13" customFormat="1" ht="21.75" thickBot="1" x14ac:dyDescent="0.3">
      <c r="B81" s="67" t="s">
        <v>202</v>
      </c>
      <c r="C81" s="8">
        <v>12.5</v>
      </c>
      <c r="D81" s="2">
        <f>C81*E81</f>
        <v>0</v>
      </c>
      <c r="E81" s="21">
        <f>SUM(G81:I81)</f>
        <v>0</v>
      </c>
      <c r="F81" s="51" t="s">
        <v>200</v>
      </c>
      <c r="G81" s="47"/>
      <c r="H81" s="47"/>
      <c r="I81" s="47"/>
      <c r="R81" s="35">
        <f>SUM(G81:I81)</f>
        <v>0</v>
      </c>
    </row>
    <row r="82" spans="2:18" s="13" customFormat="1" ht="21.75" thickBot="1" x14ac:dyDescent="0.3">
      <c r="B82" s="3"/>
      <c r="C82" s="3"/>
      <c r="D82" s="3"/>
      <c r="E82" s="3"/>
      <c r="F82" s="3"/>
      <c r="G82" s="46" t="s">
        <v>137</v>
      </c>
      <c r="H82" s="46" t="s">
        <v>12</v>
      </c>
      <c r="I82" s="46" t="s">
        <v>13</v>
      </c>
      <c r="J82" s="46" t="s">
        <v>14</v>
      </c>
      <c r="K82" s="46" t="s">
        <v>15</v>
      </c>
      <c r="R82" s="34" t="s">
        <v>6</v>
      </c>
    </row>
    <row r="83" spans="2:18" s="13" customFormat="1" ht="21.75" thickBot="1" x14ac:dyDescent="0.3">
      <c r="B83" s="67" t="s">
        <v>203</v>
      </c>
      <c r="C83" s="8">
        <v>12.5</v>
      </c>
      <c r="D83" s="2">
        <f>C83*E83</f>
        <v>0</v>
      </c>
      <c r="E83" s="21">
        <f>SUM(H83:K83)</f>
        <v>0</v>
      </c>
      <c r="F83" s="65" t="s">
        <v>201</v>
      </c>
      <c r="G83" s="66"/>
      <c r="H83" s="47"/>
      <c r="I83" s="47"/>
      <c r="J83" s="47"/>
      <c r="K83" s="47"/>
      <c r="R83" s="35">
        <f>SUM(H83:K83)</f>
        <v>0</v>
      </c>
    </row>
    <row r="84" spans="2:18" s="13" customFormat="1" ht="21.75" thickBot="1" x14ac:dyDescent="0.3">
      <c r="B84" s="29" t="s">
        <v>198</v>
      </c>
      <c r="C84" s="8">
        <v>18.75</v>
      </c>
      <c r="D84" s="2">
        <f t="shared" si="12"/>
        <v>0</v>
      </c>
      <c r="E84" s="21">
        <f>SUM(G84:K84)</f>
        <v>0</v>
      </c>
      <c r="F84" s="68" t="s">
        <v>196</v>
      </c>
      <c r="G84" s="47"/>
      <c r="H84" s="47"/>
      <c r="I84" s="47"/>
      <c r="J84" s="47"/>
      <c r="K84" s="47"/>
      <c r="R84" s="35">
        <f>SUM(G84:K84)</f>
        <v>0</v>
      </c>
    </row>
    <row r="85" spans="2:18" s="13" customFormat="1" ht="21.75" thickBot="1" x14ac:dyDescent="0.3">
      <c r="B85" s="29" t="s">
        <v>199</v>
      </c>
      <c r="C85" s="8">
        <v>6.25</v>
      </c>
      <c r="D85" s="2">
        <f t="shared" ref="D85" si="15">C85*E85</f>
        <v>0</v>
      </c>
      <c r="E85" s="21">
        <f>SUM(G85:J85)</f>
        <v>0</v>
      </c>
      <c r="F85" s="68" t="s">
        <v>197</v>
      </c>
      <c r="G85" s="47"/>
      <c r="H85" s="47"/>
      <c r="I85" s="47"/>
      <c r="J85" s="47"/>
      <c r="K85" s="66"/>
      <c r="R85" s="35">
        <f>SUM(G85:J85)</f>
        <v>0</v>
      </c>
    </row>
    <row r="86" spans="2:18" s="13" customFormat="1" ht="21.75" thickBot="1" x14ac:dyDescent="0.3">
      <c r="B86" s="3"/>
      <c r="C86" s="3"/>
      <c r="D86" s="3"/>
      <c r="E86" s="3"/>
      <c r="G86" s="23" t="s">
        <v>206</v>
      </c>
      <c r="H86" s="23" t="s">
        <v>207</v>
      </c>
      <c r="I86" s="23" t="s">
        <v>208</v>
      </c>
      <c r="J86" s="23" t="s">
        <v>209</v>
      </c>
      <c r="K86" s="23" t="s">
        <v>210</v>
      </c>
      <c r="L86" s="23" t="s">
        <v>211</v>
      </c>
      <c r="R86" s="34" t="s">
        <v>6</v>
      </c>
    </row>
    <row r="87" spans="2:18" s="13" customFormat="1" ht="21.75" thickBot="1" x14ac:dyDescent="0.3">
      <c r="B87" s="29" t="s">
        <v>212</v>
      </c>
      <c r="C87" s="8">
        <v>15.625</v>
      </c>
      <c r="D87" s="2">
        <f>C87*E87</f>
        <v>0</v>
      </c>
      <c r="E87" s="21">
        <f>SUM(G87:L87)</f>
        <v>0</v>
      </c>
      <c r="F87" s="68" t="s">
        <v>205</v>
      </c>
      <c r="G87" s="47"/>
      <c r="H87" s="47"/>
      <c r="I87" s="47"/>
      <c r="J87" s="47"/>
      <c r="K87" s="47"/>
      <c r="L87" s="47"/>
      <c r="R87" s="35">
        <f>SUM(G87:L87)</f>
        <v>0</v>
      </c>
    </row>
    <row r="88" spans="2:18" s="13" customFormat="1" ht="21.75" thickBot="1" x14ac:dyDescent="0.3">
      <c r="B88" s="3"/>
      <c r="C88" s="3"/>
      <c r="D88" s="3"/>
      <c r="E88" s="3"/>
      <c r="F88" s="3"/>
      <c r="G88" s="46" t="s">
        <v>209</v>
      </c>
      <c r="H88" s="46" t="s">
        <v>210</v>
      </c>
      <c r="I88" s="46" t="s">
        <v>211</v>
      </c>
      <c r="J88" s="46" t="s">
        <v>214</v>
      </c>
      <c r="K88" s="46" t="s">
        <v>215</v>
      </c>
      <c r="L88" s="46" t="s">
        <v>216</v>
      </c>
      <c r="R88" s="34" t="s">
        <v>6</v>
      </c>
    </row>
    <row r="89" spans="2:18" s="13" customFormat="1" ht="21.75" thickBot="1" x14ac:dyDescent="0.3">
      <c r="B89" s="29" t="s">
        <v>213</v>
      </c>
      <c r="C89" s="8">
        <v>21.875</v>
      </c>
      <c r="D89" s="2">
        <f>C89*E89</f>
        <v>0</v>
      </c>
      <c r="E89" s="21">
        <f>SUM(G89:L89)</f>
        <v>0</v>
      </c>
      <c r="F89" s="71" t="s">
        <v>204</v>
      </c>
      <c r="G89" s="47"/>
      <c r="H89" s="47"/>
      <c r="I89" s="47"/>
      <c r="J89" s="47"/>
      <c r="K89" s="47"/>
      <c r="L89" s="47"/>
      <c r="R89" s="35">
        <f>SUM(G89:L89)</f>
        <v>0</v>
      </c>
    </row>
    <row r="90" spans="2:18" s="13" customFormat="1" ht="21.75" thickBot="1" x14ac:dyDescent="0.3">
      <c r="B90" s="67" t="s">
        <v>220</v>
      </c>
      <c r="C90" s="8">
        <v>53.125</v>
      </c>
      <c r="D90" s="2">
        <f t="shared" ref="D90" si="16">C90*E90</f>
        <v>0</v>
      </c>
      <c r="E90" s="21">
        <f>SUM(G90:I90)</f>
        <v>0</v>
      </c>
      <c r="F90" s="53" t="s">
        <v>219</v>
      </c>
      <c r="G90" s="47"/>
      <c r="H90" s="47"/>
      <c r="I90" s="47"/>
      <c r="J90" s="128"/>
      <c r="K90" s="129"/>
      <c r="L90" s="129"/>
      <c r="R90" s="35">
        <f>SUM(G90:I90)</f>
        <v>0</v>
      </c>
    </row>
    <row r="91" spans="2:18" s="13" customFormat="1" ht="21.75" thickBot="1" x14ac:dyDescent="0.3">
      <c r="B91" s="3"/>
      <c r="C91" s="3"/>
      <c r="D91" s="3"/>
      <c r="E91" s="3"/>
      <c r="F91" s="3"/>
      <c r="G91" s="73"/>
      <c r="H91" s="72" t="s">
        <v>12</v>
      </c>
      <c r="I91" s="46" t="s">
        <v>13</v>
      </c>
      <c r="J91" s="46" t="s">
        <v>14</v>
      </c>
      <c r="K91" s="46" t="s">
        <v>15</v>
      </c>
      <c r="R91" s="34" t="s">
        <v>6</v>
      </c>
    </row>
    <row r="92" spans="2:18" s="13" customFormat="1" ht="21.75" thickBot="1" x14ac:dyDescent="0.3">
      <c r="B92" s="67" t="s">
        <v>217</v>
      </c>
      <c r="C92" s="8">
        <v>21.875</v>
      </c>
      <c r="D92" s="2">
        <f t="shared" ref="D92" si="17">C92*E92</f>
        <v>0</v>
      </c>
      <c r="E92" s="21">
        <f>SUM(H92:K92)</f>
        <v>0</v>
      </c>
      <c r="F92" s="53" t="s">
        <v>218</v>
      </c>
      <c r="G92" s="74"/>
      <c r="H92" s="47"/>
      <c r="I92" s="47"/>
      <c r="J92" s="47"/>
      <c r="K92" s="47"/>
      <c r="R92" s="35">
        <f>SUM(H92:K92)</f>
        <v>0</v>
      </c>
    </row>
    <row r="93" spans="2:18" s="11" customFormat="1" ht="8.25" x14ac:dyDescent="0.25"/>
    <row r="94" spans="2:18" s="13" customFormat="1" ht="21.75" thickBot="1" x14ac:dyDescent="0.3">
      <c r="B94" s="48" t="s">
        <v>221</v>
      </c>
      <c r="C94" s="17" t="s">
        <v>0</v>
      </c>
      <c r="D94" s="18" t="s">
        <v>8</v>
      </c>
      <c r="E94" s="22" t="s">
        <v>1</v>
      </c>
      <c r="F94" s="18" t="s">
        <v>17</v>
      </c>
      <c r="G94" s="75" t="s">
        <v>206</v>
      </c>
      <c r="H94" s="75" t="s">
        <v>207</v>
      </c>
      <c r="I94" s="75" t="s">
        <v>208</v>
      </c>
      <c r="J94" s="3"/>
      <c r="K94" s="3"/>
      <c r="L94" s="3"/>
      <c r="M94" s="3"/>
      <c r="N94" s="3"/>
      <c r="O94" s="3"/>
      <c r="P94" s="3"/>
      <c r="Q94" s="3"/>
      <c r="R94" s="34" t="s">
        <v>6</v>
      </c>
    </row>
    <row r="95" spans="2:18" s="13" customFormat="1" ht="21.75" thickBot="1" x14ac:dyDescent="0.3">
      <c r="B95" s="67" t="s">
        <v>241</v>
      </c>
      <c r="C95" s="8">
        <v>125</v>
      </c>
      <c r="D95" s="2">
        <f>C95*E95</f>
        <v>0</v>
      </c>
      <c r="E95" s="21">
        <f>SUM(I95)</f>
        <v>0</v>
      </c>
      <c r="F95" s="53" t="s">
        <v>223</v>
      </c>
      <c r="G95" s="96"/>
      <c r="H95" s="97"/>
      <c r="I95" s="47"/>
      <c r="R95" s="35">
        <f>SUM(I95)</f>
        <v>0</v>
      </c>
    </row>
    <row r="96" spans="2:18" s="13" customFormat="1" ht="21.75" thickBot="1" x14ac:dyDescent="0.3">
      <c r="B96" s="67" t="s">
        <v>255</v>
      </c>
      <c r="C96" s="8">
        <v>125</v>
      </c>
      <c r="D96" s="2">
        <f>C96*E96</f>
        <v>0</v>
      </c>
      <c r="E96" s="21">
        <f>SUM(I96)</f>
        <v>0</v>
      </c>
      <c r="F96" s="53" t="s">
        <v>244</v>
      </c>
      <c r="G96" s="96"/>
      <c r="H96" s="97"/>
      <c r="I96" s="47"/>
      <c r="R96" s="35">
        <f>SUM(I96)</f>
        <v>0</v>
      </c>
    </row>
    <row r="97" spans="2:18" s="13" customFormat="1" ht="21.75" thickBot="1" x14ac:dyDescent="0.3">
      <c r="B97" s="67" t="s">
        <v>240</v>
      </c>
      <c r="C97" s="8">
        <v>125</v>
      </c>
      <c r="D97" s="2">
        <f>C97*E97</f>
        <v>0</v>
      </c>
      <c r="E97" s="21">
        <f>SUM(I97)</f>
        <v>0</v>
      </c>
      <c r="F97" s="53" t="s">
        <v>222</v>
      </c>
      <c r="G97" s="96"/>
      <c r="H97" s="97"/>
      <c r="I97" s="47"/>
      <c r="R97" s="35">
        <f>SUM(I97)</f>
        <v>0</v>
      </c>
    </row>
    <row r="98" spans="2:18" s="13" customFormat="1" ht="21.75" thickBot="1" x14ac:dyDescent="0.3">
      <c r="B98" s="67" t="s">
        <v>224</v>
      </c>
      <c r="C98" s="8">
        <v>40.625</v>
      </c>
      <c r="D98" s="2">
        <f>C98*E98</f>
        <v>0</v>
      </c>
      <c r="E98" s="21">
        <f>SUM(I98)</f>
        <v>0</v>
      </c>
      <c r="F98" s="53" t="s">
        <v>225</v>
      </c>
      <c r="G98" s="96"/>
      <c r="H98" s="97"/>
      <c r="I98" s="47"/>
      <c r="R98" s="35">
        <f>SUM(I98)</f>
        <v>0</v>
      </c>
    </row>
    <row r="99" spans="2:18" s="13" customFormat="1" ht="21.75" thickBot="1" x14ac:dyDescent="0.3">
      <c r="B99" s="67" t="s">
        <v>238</v>
      </c>
      <c r="C99" s="8">
        <v>28.125</v>
      </c>
      <c r="D99" s="2">
        <f>C99*E99</f>
        <v>0</v>
      </c>
      <c r="E99" s="21">
        <f>SUM(I99)</f>
        <v>0</v>
      </c>
      <c r="F99" s="53" t="s">
        <v>239</v>
      </c>
      <c r="G99" s="96"/>
      <c r="H99" s="97"/>
      <c r="I99" s="47"/>
      <c r="R99" s="35">
        <f>SUM(I99)</f>
        <v>0</v>
      </c>
    </row>
    <row r="100" spans="2:18" s="13" customFormat="1" ht="21.75" thickBot="1" x14ac:dyDescent="0.3">
      <c r="B100" s="67" t="s">
        <v>236</v>
      </c>
      <c r="C100" s="8">
        <v>21.875</v>
      </c>
      <c r="D100" s="2">
        <f t="shared" ref="D100" si="18">C100*E100</f>
        <v>0</v>
      </c>
      <c r="E100" s="21">
        <f t="shared" ref="E100" si="19">SUM(I100)</f>
        <v>0</v>
      </c>
      <c r="F100" s="53" t="s">
        <v>237</v>
      </c>
      <c r="G100" s="96"/>
      <c r="H100" s="97"/>
      <c r="I100" s="47"/>
      <c r="R100" s="35">
        <f t="shared" ref="R100" si="20">SUM(I100)</f>
        <v>0</v>
      </c>
    </row>
    <row r="101" spans="2:18" s="13" customFormat="1" ht="21.75" thickBot="1" x14ac:dyDescent="0.3">
      <c r="B101" s="29" t="s">
        <v>227</v>
      </c>
      <c r="C101" s="8">
        <v>21.875</v>
      </c>
      <c r="D101" s="2">
        <f t="shared" ref="D101:D108" si="21">C101*E101</f>
        <v>0</v>
      </c>
      <c r="E101" s="21">
        <f>SUM(G101:I101)</f>
        <v>0</v>
      </c>
      <c r="F101" s="70" t="s">
        <v>226</v>
      </c>
      <c r="G101" s="47"/>
      <c r="H101" s="47"/>
      <c r="I101" s="47"/>
      <c r="R101" s="35">
        <f>SUM(G101:I101)</f>
        <v>0</v>
      </c>
    </row>
    <row r="102" spans="2:18" s="13" customFormat="1" ht="21.75" thickBot="1" x14ac:dyDescent="0.3">
      <c r="B102" s="29" t="s">
        <v>228</v>
      </c>
      <c r="C102" s="8">
        <v>21.875</v>
      </c>
      <c r="D102" s="2">
        <f t="shared" si="21"/>
        <v>0</v>
      </c>
      <c r="E102" s="21">
        <f>SUM(G102:I102)</f>
        <v>0</v>
      </c>
      <c r="F102" s="70" t="s">
        <v>248</v>
      </c>
      <c r="G102" s="47"/>
      <c r="H102" s="47"/>
      <c r="I102" s="47"/>
      <c r="R102" s="35">
        <f>SUM(G102:I102)</f>
        <v>0</v>
      </c>
    </row>
    <row r="103" spans="2:18" s="13" customFormat="1" ht="21.75" thickBot="1" x14ac:dyDescent="0.3">
      <c r="B103" s="29" t="s">
        <v>234</v>
      </c>
      <c r="C103" s="8">
        <v>15.625</v>
      </c>
      <c r="D103" s="2">
        <f t="shared" si="21"/>
        <v>0</v>
      </c>
      <c r="E103" s="21">
        <f>SUM(G103:I103)</f>
        <v>0</v>
      </c>
      <c r="F103" s="70" t="s">
        <v>229</v>
      </c>
      <c r="G103" s="47"/>
      <c r="H103" s="47"/>
      <c r="I103" s="47"/>
      <c r="R103" s="35">
        <f>SUM(G103:I103)</f>
        <v>0</v>
      </c>
    </row>
    <row r="104" spans="2:18" s="13" customFormat="1" ht="21.75" thickBot="1" x14ac:dyDescent="0.3">
      <c r="B104" s="29" t="s">
        <v>233</v>
      </c>
      <c r="C104" s="8">
        <v>15.625</v>
      </c>
      <c r="D104" s="2">
        <f t="shared" si="21"/>
        <v>0</v>
      </c>
      <c r="E104" s="21">
        <f>SUM(G104:I104)</f>
        <v>0</v>
      </c>
      <c r="F104" s="70" t="s">
        <v>231</v>
      </c>
      <c r="G104" s="47"/>
      <c r="H104" s="47"/>
      <c r="I104" s="47"/>
      <c r="R104" s="35">
        <f>SUM(G104:I104)</f>
        <v>0</v>
      </c>
    </row>
    <row r="105" spans="2:18" s="13" customFormat="1" ht="21.75" thickBot="1" x14ac:dyDescent="0.3">
      <c r="B105" s="78" t="s">
        <v>230</v>
      </c>
      <c r="C105" s="79">
        <v>15.625</v>
      </c>
      <c r="D105" s="80">
        <f t="shared" si="21"/>
        <v>0</v>
      </c>
      <c r="E105" s="81">
        <f>SUM(G105:I105)</f>
        <v>0</v>
      </c>
      <c r="F105" s="82" t="s">
        <v>232</v>
      </c>
      <c r="G105" s="47"/>
      <c r="H105" s="47"/>
      <c r="I105" s="47"/>
      <c r="R105" s="35">
        <f>SUM(G105:I105)</f>
        <v>0</v>
      </c>
    </row>
    <row r="106" spans="2:18" s="13" customFormat="1" ht="21.75" thickBot="1" x14ac:dyDescent="0.3">
      <c r="B106" s="83" t="s">
        <v>249</v>
      </c>
      <c r="C106" s="85">
        <v>28.13</v>
      </c>
      <c r="D106" s="2">
        <f>C106*E106</f>
        <v>0</v>
      </c>
      <c r="E106" s="21">
        <f>SUM(H106)</f>
        <v>0</v>
      </c>
      <c r="F106" s="86" t="s">
        <v>250</v>
      </c>
      <c r="G106" s="91"/>
      <c r="H106" s="47"/>
      <c r="I106" s="66"/>
      <c r="R106" s="35">
        <f>SUM(H106)</f>
        <v>0</v>
      </c>
    </row>
    <row r="107" spans="2:18" s="13" customFormat="1" ht="21.75" thickBot="1" x14ac:dyDescent="0.3">
      <c r="B107" s="84" t="s">
        <v>254</v>
      </c>
      <c r="C107" s="89">
        <v>28.13</v>
      </c>
      <c r="D107" s="76">
        <f t="shared" si="21"/>
        <v>0</v>
      </c>
      <c r="E107" s="77">
        <f>SUM(H107)</f>
        <v>0</v>
      </c>
      <c r="F107" s="90" t="s">
        <v>253</v>
      </c>
      <c r="G107" s="92"/>
      <c r="H107" s="47"/>
      <c r="I107" s="66"/>
      <c r="R107" s="35">
        <f>SUM(H107)</f>
        <v>0</v>
      </c>
    </row>
    <row r="108" spans="2:18" s="13" customFormat="1" ht="21.75" thickBot="1" x14ac:dyDescent="0.3">
      <c r="B108" s="67" t="s">
        <v>235</v>
      </c>
      <c r="C108" s="8">
        <v>18.75</v>
      </c>
      <c r="D108" s="2">
        <f t="shared" si="21"/>
        <v>0</v>
      </c>
      <c r="E108" s="21">
        <f>SUM(H108)</f>
        <v>0</v>
      </c>
      <c r="F108" s="12" t="s">
        <v>252</v>
      </c>
      <c r="G108" s="66"/>
      <c r="H108" s="47"/>
      <c r="I108" s="66"/>
      <c r="R108" s="35">
        <f>SUM(H108)</f>
        <v>0</v>
      </c>
    </row>
    <row r="109" spans="2:18" s="11" customFormat="1" ht="8.25" x14ac:dyDescent="0.25"/>
    <row r="110" spans="2:18" s="49" customFormat="1" ht="18.75" hidden="1" x14ac:dyDescent="0.25">
      <c r="B110" s="134" t="s">
        <v>53</v>
      </c>
      <c r="C110" s="134"/>
      <c r="D110" s="134"/>
      <c r="E110" s="134"/>
      <c r="F110" s="134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8" s="11" customFormat="1" ht="8.25" hidden="1" x14ac:dyDescent="0.25"/>
    <row r="112" spans="2:18" s="13" customFormat="1" ht="21" x14ac:dyDescent="0.25">
      <c r="B112" s="14" t="s">
        <v>37</v>
      </c>
      <c r="C112" s="17" t="s">
        <v>0</v>
      </c>
      <c r="D112" s="18" t="s">
        <v>8</v>
      </c>
      <c r="F112" s="18" t="s">
        <v>38</v>
      </c>
      <c r="G112" s="15" t="s">
        <v>1</v>
      </c>
      <c r="H112" s="42" t="s">
        <v>40</v>
      </c>
      <c r="I112" s="121" t="s">
        <v>36</v>
      </c>
      <c r="J112" s="121"/>
      <c r="K112" s="121"/>
      <c r="L112" s="121"/>
      <c r="M112" s="121"/>
      <c r="N112" s="121"/>
      <c r="O112" s="121"/>
      <c r="P112" s="121"/>
      <c r="Q112" s="121"/>
      <c r="R112" s="36"/>
    </row>
    <row r="113" spans="2:18" s="13" customFormat="1" ht="21" x14ac:dyDescent="0.25">
      <c r="B113" s="24" t="s">
        <v>42</v>
      </c>
      <c r="C113" s="27">
        <v>0</v>
      </c>
      <c r="D113" s="2">
        <f>C113*G113</f>
        <v>0</v>
      </c>
      <c r="F113" s="28" t="s">
        <v>4</v>
      </c>
      <c r="G113" s="16"/>
      <c r="H113" s="33" t="s">
        <v>39</v>
      </c>
      <c r="I113" s="114" t="s">
        <v>41</v>
      </c>
      <c r="J113" s="114"/>
      <c r="K113" s="114"/>
      <c r="L113" s="114"/>
      <c r="M113" s="114"/>
      <c r="N113" s="114"/>
      <c r="O113" s="114"/>
      <c r="P113" s="114"/>
      <c r="Q113" s="114"/>
      <c r="R113" s="36"/>
    </row>
    <row r="114" spans="2:18" s="13" customFormat="1" ht="21" x14ac:dyDescent="0.25">
      <c r="B114" s="24" t="s">
        <v>35</v>
      </c>
      <c r="C114" s="27">
        <v>0</v>
      </c>
      <c r="D114" s="2">
        <f>C114*G114</f>
        <v>0</v>
      </c>
      <c r="F114" s="28" t="s">
        <v>4</v>
      </c>
      <c r="G114" s="16"/>
      <c r="H114" s="39" t="s">
        <v>4</v>
      </c>
      <c r="I114" s="114" t="s">
        <v>33</v>
      </c>
      <c r="J114" s="114"/>
      <c r="K114" s="114"/>
      <c r="L114" s="114"/>
      <c r="M114" s="114"/>
      <c r="N114" s="114"/>
      <c r="O114" s="114"/>
      <c r="P114" s="114"/>
      <c r="Q114" s="114"/>
      <c r="R114" s="36"/>
    </row>
    <row r="115" spans="2:18" s="13" customFormat="1" ht="21" x14ac:dyDescent="0.25">
      <c r="B115" s="24" t="s">
        <v>34</v>
      </c>
      <c r="C115" s="27">
        <v>0</v>
      </c>
      <c r="D115" s="2">
        <f>C115*G115</f>
        <v>0</v>
      </c>
      <c r="F115" s="28" t="s">
        <v>4</v>
      </c>
      <c r="G115" s="16"/>
      <c r="H115" s="39" t="s">
        <v>4</v>
      </c>
      <c r="I115" s="114" t="s">
        <v>4</v>
      </c>
      <c r="J115" s="114"/>
      <c r="K115" s="114"/>
      <c r="L115" s="114"/>
      <c r="M115" s="114"/>
      <c r="N115" s="114"/>
      <c r="O115" s="114"/>
      <c r="P115" s="114"/>
      <c r="Q115" s="114"/>
      <c r="R115" s="36"/>
    </row>
    <row r="116" spans="2:18" s="13" customFormat="1" ht="21" x14ac:dyDescent="0.25">
      <c r="B116" s="24" t="s">
        <v>18</v>
      </c>
      <c r="C116" s="27">
        <v>0</v>
      </c>
      <c r="D116" s="2">
        <f>C116*G116</f>
        <v>0</v>
      </c>
      <c r="F116" s="28" t="s">
        <v>4</v>
      </c>
      <c r="G116" s="16"/>
      <c r="H116" s="39" t="s">
        <v>4</v>
      </c>
      <c r="I116" s="114" t="s">
        <v>4</v>
      </c>
      <c r="J116" s="114"/>
      <c r="K116" s="114"/>
      <c r="L116" s="114"/>
      <c r="M116" s="114"/>
      <c r="N116" s="114"/>
      <c r="O116" s="114"/>
      <c r="P116" s="114"/>
      <c r="Q116" s="114"/>
      <c r="R116" s="36"/>
    </row>
    <row r="117" spans="2:18" s="11" customFormat="1" ht="8.25" x14ac:dyDescent="0.25"/>
    <row r="118" spans="2:18" s="3" customFormat="1" ht="15.75" x14ac:dyDescent="0.25">
      <c r="B118" s="4" t="s">
        <v>257</v>
      </c>
      <c r="C118" s="10" t="s">
        <v>9</v>
      </c>
      <c r="D118" s="6" t="s">
        <v>43</v>
      </c>
      <c r="F118" s="42" t="s">
        <v>21</v>
      </c>
      <c r="G118" s="42" t="s">
        <v>20</v>
      </c>
      <c r="H118" s="42" t="s">
        <v>19</v>
      </c>
      <c r="I118" s="42" t="s">
        <v>22</v>
      </c>
      <c r="J118" s="42" t="s">
        <v>23</v>
      </c>
      <c r="L118" s="1"/>
      <c r="R118" s="36"/>
    </row>
    <row r="119" spans="2:18" s="3" customFormat="1" ht="15.75" x14ac:dyDescent="0.25">
      <c r="B119" s="5" t="s">
        <v>258</v>
      </c>
      <c r="C119" s="10" t="s">
        <v>10</v>
      </c>
      <c r="D119" s="43" t="s">
        <v>4</v>
      </c>
      <c r="F119" s="20"/>
      <c r="G119" s="20"/>
      <c r="H119" s="30"/>
      <c r="I119" s="20"/>
      <c r="J119" s="20"/>
      <c r="L119" s="1"/>
      <c r="R119" s="36"/>
    </row>
    <row r="120" spans="2:18" s="3" customFormat="1" ht="15.75" x14ac:dyDescent="0.25">
      <c r="B120" s="5" t="s">
        <v>259</v>
      </c>
      <c r="C120" s="104"/>
      <c r="D120" s="105"/>
      <c r="F120" s="20"/>
      <c r="G120" s="20"/>
      <c r="H120" s="31"/>
      <c r="I120" s="20"/>
      <c r="J120" s="20"/>
      <c r="L120" s="1"/>
      <c r="R120" s="36"/>
    </row>
    <row r="121" spans="2:18" s="3" customFormat="1" ht="15.75" x14ac:dyDescent="0.25">
      <c r="B121" s="5" t="s">
        <v>260</v>
      </c>
      <c r="C121" s="9" t="s">
        <v>2</v>
      </c>
      <c r="D121" s="2">
        <f>SUM(D7:D13,D16:D20,D22:D26,D31:D33,D36:D39,D42,D44,D46,D48:D50,D52:D55,D57:D58,D60,D62:D63,D65:D66,D69:D70,D72:D77,D79,D81,D83:D85,D87,D89:D90,D92,D95:D108,D113:D116)</f>
        <v>0</v>
      </c>
      <c r="F121" s="20"/>
      <c r="G121" s="20"/>
      <c r="H121" s="32"/>
      <c r="I121" s="20"/>
      <c r="J121" s="20"/>
      <c r="L121" s="1"/>
      <c r="R121" s="36"/>
    </row>
    <row r="122" spans="2:18" s="3" customFormat="1" ht="15.75" x14ac:dyDescent="0.25">
      <c r="B122" s="5" t="s">
        <v>261</v>
      </c>
      <c r="C122" s="25" t="s">
        <v>3</v>
      </c>
      <c r="D122" s="44" t="s">
        <v>4</v>
      </c>
      <c r="F122" s="20"/>
      <c r="G122" s="20"/>
      <c r="H122" s="20"/>
      <c r="I122" s="20"/>
      <c r="J122" s="20"/>
      <c r="L122" s="1"/>
      <c r="R122" s="36"/>
    </row>
    <row r="123" spans="2:18" s="3" customFormat="1" ht="15.75" x14ac:dyDescent="0.25">
      <c r="B123" s="5" t="s">
        <v>266</v>
      </c>
      <c r="C123" s="9" t="s">
        <v>5</v>
      </c>
      <c r="D123" s="45">
        <f>10%*SUM(D121)</f>
        <v>0</v>
      </c>
      <c r="F123" s="20"/>
      <c r="G123" s="20"/>
      <c r="H123" s="20"/>
      <c r="I123" s="20"/>
      <c r="J123" s="20"/>
      <c r="L123" s="1"/>
      <c r="R123" s="36"/>
    </row>
    <row r="124" spans="2:18" s="3" customFormat="1" ht="15.75" x14ac:dyDescent="0.25">
      <c r="B124" s="95" t="s">
        <v>265</v>
      </c>
      <c r="C124" s="40" t="s">
        <v>6</v>
      </c>
      <c r="D124" s="2">
        <f>SUM(D121:D123)</f>
        <v>0</v>
      </c>
      <c r="F124" s="20"/>
      <c r="G124" s="20"/>
      <c r="H124" s="20"/>
      <c r="I124" s="20"/>
      <c r="J124" s="20"/>
      <c r="L124" s="1"/>
      <c r="R124" s="36"/>
    </row>
    <row r="125" spans="2:18" s="3" customFormat="1" ht="15.75" x14ac:dyDescent="0.25">
      <c r="F125" s="20"/>
      <c r="G125" s="20"/>
      <c r="H125" s="20"/>
      <c r="I125" s="20"/>
      <c r="J125" s="20"/>
      <c r="L125" s="1"/>
      <c r="R125" s="36"/>
    </row>
    <row r="126" spans="2:18" s="7" customFormat="1" ht="15.75" x14ac:dyDescent="0.25">
      <c r="B126" s="106" t="s">
        <v>11</v>
      </c>
      <c r="C126" s="107"/>
      <c r="D126" s="26" t="s">
        <v>4</v>
      </c>
      <c r="F126" s="20"/>
      <c r="G126" s="20"/>
      <c r="H126" s="20"/>
      <c r="I126" s="20"/>
      <c r="J126" s="20"/>
      <c r="K126" s="3"/>
      <c r="L126" s="1"/>
      <c r="M126" s="3"/>
      <c r="N126" s="3"/>
      <c r="O126" s="3"/>
      <c r="P126" s="3"/>
      <c r="Q126" s="3"/>
      <c r="R126" s="36"/>
    </row>
    <row r="127" spans="2:18" s="7" customFormat="1" ht="15.75" x14ac:dyDescent="0.25">
      <c r="B127" s="108" t="s">
        <v>262</v>
      </c>
      <c r="C127" s="109"/>
      <c r="D127" s="110"/>
      <c r="F127" s="20"/>
      <c r="G127" s="20"/>
      <c r="H127" s="20"/>
      <c r="I127" s="20"/>
      <c r="J127" s="20"/>
      <c r="K127" s="3"/>
      <c r="L127" s="1"/>
      <c r="M127" s="3"/>
      <c r="N127" s="3"/>
      <c r="O127" s="3"/>
      <c r="P127" s="3"/>
      <c r="Q127" s="3"/>
      <c r="R127" s="36"/>
    </row>
    <row r="128" spans="2:18" s="7" customFormat="1" ht="15.75" x14ac:dyDescent="0.25">
      <c r="B128" s="41" t="s">
        <v>263</v>
      </c>
      <c r="C128" s="108" t="s">
        <v>264</v>
      </c>
      <c r="D128" s="110"/>
      <c r="F128" s="20"/>
      <c r="G128" s="20"/>
      <c r="H128" s="20"/>
      <c r="I128" s="20"/>
      <c r="J128" s="20"/>
      <c r="K128" s="3"/>
      <c r="L128" s="1"/>
      <c r="M128" s="3"/>
      <c r="N128" s="3"/>
      <c r="O128" s="3"/>
      <c r="P128" s="3"/>
      <c r="Q128" s="3"/>
      <c r="R128" s="36"/>
    </row>
    <row r="129" spans="2:18" s="7" customFormat="1" ht="15.75" x14ac:dyDescent="0.25">
      <c r="B129" s="108" t="s">
        <v>7</v>
      </c>
      <c r="C129" s="109"/>
      <c r="D129" s="110"/>
      <c r="F129" s="20"/>
      <c r="G129" s="20"/>
      <c r="H129" s="20"/>
      <c r="I129" s="20"/>
      <c r="J129" s="20"/>
      <c r="K129" s="3"/>
      <c r="L129" s="1"/>
      <c r="M129" s="3"/>
      <c r="N129" s="3"/>
      <c r="O129" s="3"/>
      <c r="P129" s="3"/>
      <c r="Q129" s="3"/>
      <c r="R129" s="36"/>
    </row>
    <row r="130" spans="2:18" s="7" customFormat="1" ht="15.75" x14ac:dyDescent="0.25">
      <c r="F130" s="20"/>
      <c r="G130" s="20"/>
      <c r="H130" s="20"/>
      <c r="I130" s="20"/>
      <c r="J130" s="20"/>
      <c r="K130" s="3"/>
      <c r="L130" s="1"/>
      <c r="M130" s="3"/>
      <c r="N130" s="3"/>
      <c r="O130" s="3"/>
      <c r="P130" s="3"/>
      <c r="Q130" s="3"/>
      <c r="R130" s="36"/>
    </row>
    <row r="131" spans="2:18" s="7" customFormat="1" ht="15.75" x14ac:dyDescent="0.25">
      <c r="B131" s="111" t="s">
        <v>24</v>
      </c>
      <c r="C131" s="112"/>
      <c r="D131" s="113"/>
      <c r="F131" s="20"/>
      <c r="G131" s="20"/>
      <c r="H131" s="20"/>
      <c r="I131" s="20"/>
      <c r="J131" s="20"/>
      <c r="K131" s="3"/>
      <c r="L131" s="1"/>
      <c r="M131" s="3"/>
      <c r="N131" s="3"/>
      <c r="O131" s="3"/>
      <c r="P131" s="3"/>
      <c r="Q131" s="3"/>
      <c r="R131" s="36"/>
    </row>
    <row r="132" spans="2:18" s="7" customFormat="1" ht="15.75" x14ac:dyDescent="0.25">
      <c r="B132" s="111" t="s">
        <v>25</v>
      </c>
      <c r="C132" s="112"/>
      <c r="D132" s="113"/>
      <c r="F132" s="20"/>
      <c r="G132" s="20"/>
      <c r="H132" s="20"/>
      <c r="I132" s="20"/>
      <c r="J132" s="20"/>
      <c r="L132" s="1"/>
      <c r="R132" s="37"/>
    </row>
    <row r="133" spans="2:18" s="7" customFormat="1" ht="16.5" thickBot="1" x14ac:dyDescent="0.3">
      <c r="B133" s="111" t="s">
        <v>26</v>
      </c>
      <c r="C133" s="112"/>
      <c r="D133" s="113"/>
      <c r="F133" s="20"/>
      <c r="G133" s="20"/>
      <c r="H133" s="20"/>
      <c r="I133" s="20"/>
      <c r="J133" s="20"/>
      <c r="L133" s="1"/>
      <c r="R133" s="37"/>
    </row>
    <row r="134" spans="2:18" s="7" customFormat="1" ht="16.5" thickBot="1" x14ac:dyDescent="0.3">
      <c r="B134" s="111" t="s">
        <v>27</v>
      </c>
      <c r="C134" s="112"/>
      <c r="D134" s="113"/>
      <c r="F134" s="20"/>
      <c r="G134" s="20"/>
      <c r="H134" s="20"/>
      <c r="I134" s="20"/>
      <c r="J134" s="20"/>
      <c r="L134" s="1"/>
      <c r="R134" s="37"/>
    </row>
    <row r="135" spans="2:18" s="7" customFormat="1" ht="15.75" x14ac:dyDescent="0.25">
      <c r="B135" s="111" t="s">
        <v>28</v>
      </c>
      <c r="C135" s="112"/>
      <c r="D135" s="113"/>
      <c r="F135" s="20"/>
      <c r="G135" s="20"/>
      <c r="H135" s="20"/>
      <c r="I135" s="20"/>
      <c r="J135" s="20"/>
      <c r="L135" s="1"/>
      <c r="R135" s="37"/>
    </row>
    <row r="136" spans="2:18" s="7" customFormat="1" ht="15.75" x14ac:dyDescent="0.25">
      <c r="B136" s="115" t="s">
        <v>29</v>
      </c>
      <c r="C136" s="116"/>
      <c r="D136" s="117"/>
      <c r="F136" s="20"/>
      <c r="G136" s="20"/>
      <c r="H136" s="20"/>
      <c r="I136" s="20"/>
      <c r="J136" s="20"/>
      <c r="L136" s="1"/>
      <c r="R136" s="37"/>
    </row>
    <row r="137" spans="2:18" s="7" customFormat="1" ht="16.5" thickBot="1" x14ac:dyDescent="0.3">
      <c r="B137" s="122" t="s">
        <v>30</v>
      </c>
      <c r="C137" s="123"/>
      <c r="D137" s="124"/>
      <c r="F137" s="20"/>
      <c r="G137" s="20"/>
      <c r="H137" s="20"/>
      <c r="I137" s="20"/>
      <c r="J137" s="20"/>
      <c r="L137" s="1"/>
      <c r="R137" s="37"/>
    </row>
    <row r="138" spans="2:18" s="7" customFormat="1" ht="16.5" thickBot="1" x14ac:dyDescent="0.3">
      <c r="B138" s="122" t="s">
        <v>25</v>
      </c>
      <c r="C138" s="123"/>
      <c r="D138" s="124"/>
      <c r="F138" s="20"/>
      <c r="G138" s="20"/>
      <c r="H138" s="20"/>
      <c r="I138" s="20"/>
      <c r="J138" s="20"/>
      <c r="L138" s="1"/>
      <c r="R138" s="37"/>
    </row>
    <row r="139" spans="2:18" s="7" customFormat="1" ht="16.5" thickBot="1" x14ac:dyDescent="0.3">
      <c r="B139" s="122" t="s">
        <v>26</v>
      </c>
      <c r="C139" s="123"/>
      <c r="D139" s="124"/>
      <c r="F139" s="20"/>
      <c r="G139" s="20"/>
      <c r="H139" s="20"/>
      <c r="I139" s="20"/>
      <c r="J139" s="20"/>
      <c r="L139" s="1"/>
      <c r="R139" s="37"/>
    </row>
    <row r="140" spans="2:18" s="7" customFormat="1" ht="15.75" x14ac:dyDescent="0.25">
      <c r="B140" s="122"/>
      <c r="C140" s="123"/>
      <c r="D140" s="124"/>
      <c r="F140" s="20"/>
      <c r="G140" s="20"/>
      <c r="H140" s="20"/>
      <c r="I140" s="20"/>
      <c r="J140" s="20"/>
      <c r="L140" s="1"/>
      <c r="R140" s="37"/>
    </row>
    <row r="141" spans="2:18" s="7" customFormat="1" ht="16.5" thickBot="1" x14ac:dyDescent="0.3">
      <c r="B141" s="122"/>
      <c r="C141" s="123"/>
      <c r="D141" s="124"/>
      <c r="F141" s="20"/>
      <c r="G141" s="20"/>
      <c r="H141" s="20"/>
      <c r="I141" s="20"/>
      <c r="J141" s="20"/>
      <c r="L141" s="1"/>
      <c r="R141" s="37"/>
    </row>
    <row r="142" spans="2:18" s="7" customFormat="1" ht="15.75" x14ac:dyDescent="0.25">
      <c r="B142" s="122"/>
      <c r="C142" s="123"/>
      <c r="D142" s="124"/>
      <c r="F142" s="20"/>
      <c r="G142" s="20"/>
      <c r="H142" s="20"/>
      <c r="I142" s="20"/>
      <c r="J142" s="20"/>
      <c r="L142" s="1"/>
      <c r="R142" s="37"/>
    </row>
    <row r="143" spans="2:18" s="7" customFormat="1" ht="15.75" x14ac:dyDescent="0.25">
      <c r="B143" s="125" t="s">
        <v>44</v>
      </c>
      <c r="C143" s="126"/>
      <c r="D143" s="127"/>
      <c r="F143" s="20"/>
      <c r="G143" s="20"/>
      <c r="H143" s="20"/>
      <c r="I143" s="20"/>
      <c r="J143" s="20"/>
      <c r="L143" s="1"/>
      <c r="R143" s="37"/>
    </row>
    <row r="144" spans="2:18" s="7" customFormat="1" ht="15.75" x14ac:dyDescent="0.25">
      <c r="B144" s="98" t="s">
        <v>31</v>
      </c>
      <c r="C144" s="99"/>
      <c r="D144" s="100"/>
      <c r="F144" s="20"/>
      <c r="G144" s="20"/>
      <c r="H144" s="20"/>
      <c r="I144" s="20"/>
      <c r="J144" s="20"/>
      <c r="L144" s="1"/>
      <c r="R144" s="37"/>
    </row>
    <row r="145" spans="2:18" s="7" customFormat="1" ht="15.75" x14ac:dyDescent="0.25">
      <c r="B145" s="101" t="s">
        <v>32</v>
      </c>
      <c r="C145" s="102"/>
      <c r="D145" s="103"/>
      <c r="F145" s="20"/>
      <c r="G145" s="20"/>
      <c r="H145" s="20"/>
      <c r="I145" s="20"/>
      <c r="J145" s="20"/>
      <c r="L145" s="1"/>
      <c r="R145" s="37"/>
    </row>
    <row r="146" spans="2:18" s="7" customFormat="1" ht="15.75" x14ac:dyDescent="0.25">
      <c r="B146" s="115" t="s">
        <v>45</v>
      </c>
      <c r="C146" s="116"/>
      <c r="D146" s="117"/>
      <c r="F146" s="20"/>
      <c r="G146" s="20"/>
      <c r="H146" s="20"/>
      <c r="I146" s="20"/>
      <c r="J146" s="20"/>
      <c r="L146" s="1"/>
      <c r="R146" s="37"/>
    </row>
    <row r="147" spans="2:18" s="7" customFormat="1" ht="15.75" x14ac:dyDescent="0.25">
      <c r="B147" s="118" t="s">
        <v>4</v>
      </c>
      <c r="C147" s="119"/>
      <c r="D147" s="120"/>
      <c r="F147" s="20"/>
      <c r="G147" s="20"/>
      <c r="H147" s="20"/>
      <c r="I147" s="20"/>
      <c r="J147" s="20"/>
      <c r="L147" s="1"/>
      <c r="R147" s="37"/>
    </row>
  </sheetData>
  <mergeCells count="51">
    <mergeCell ref="B2:R2"/>
    <mergeCell ref="B3:R3"/>
    <mergeCell ref="B4:R4"/>
    <mergeCell ref="B1:R1"/>
    <mergeCell ref="I113:Q113"/>
    <mergeCell ref="I114:Q114"/>
    <mergeCell ref="B5:R5"/>
    <mergeCell ref="I115:Q115"/>
    <mergeCell ref="B110:F110"/>
    <mergeCell ref="F24:K24"/>
    <mergeCell ref="F36:K36"/>
    <mergeCell ref="F37:K37"/>
    <mergeCell ref="M39:O39"/>
    <mergeCell ref="B28:B30"/>
    <mergeCell ref="C28:F28"/>
    <mergeCell ref="C29:F29"/>
    <mergeCell ref="F42:K42"/>
    <mergeCell ref="P50:Q50"/>
    <mergeCell ref="K66:Q66"/>
    <mergeCell ref="J90:L90"/>
    <mergeCell ref="G95:H95"/>
    <mergeCell ref="G97:H97"/>
    <mergeCell ref="G98:H98"/>
    <mergeCell ref="L58:Q58"/>
    <mergeCell ref="I116:Q116"/>
    <mergeCell ref="B146:D146"/>
    <mergeCell ref="B147:D147"/>
    <mergeCell ref="I112:Q112"/>
    <mergeCell ref="B138:D138"/>
    <mergeCell ref="B139:D139"/>
    <mergeCell ref="B140:D140"/>
    <mergeCell ref="B141:D141"/>
    <mergeCell ref="B142:D142"/>
    <mergeCell ref="B143:D143"/>
    <mergeCell ref="B132:D132"/>
    <mergeCell ref="B133:D133"/>
    <mergeCell ref="B134:D134"/>
    <mergeCell ref="B135:D135"/>
    <mergeCell ref="B136:D136"/>
    <mergeCell ref="B137:D137"/>
    <mergeCell ref="G100:H100"/>
    <mergeCell ref="G99:H99"/>
    <mergeCell ref="G96:H96"/>
    <mergeCell ref="B144:D144"/>
    <mergeCell ref="B145:D145"/>
    <mergeCell ref="C120:D120"/>
    <mergeCell ref="B126:C126"/>
    <mergeCell ref="B127:D127"/>
    <mergeCell ref="C128:D128"/>
    <mergeCell ref="B129:D129"/>
    <mergeCell ref="B131:D131"/>
  </mergeCells>
  <phoneticPr fontId="29" type="noConversion"/>
  <hyperlinks>
    <hyperlink ref="B124" r:id="rId1" display="www.thisisfootball.com.au " xr:uid="{7F6ACF66-C0BB-4E32-8EE2-B4F30092D75E}"/>
  </hyperlinks>
  <pageMargins left="0.7" right="0.7" top="0.75" bottom="0.75" header="0.3" footer="0.3"/>
  <pageSetup paperSize="9" scale="6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NIKE PRICING &amp;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is Football</dc:creator>
  <cp:lastModifiedBy>This is Football</cp:lastModifiedBy>
  <cp:lastPrinted>2020-10-26T22:48:11Z</cp:lastPrinted>
  <dcterms:created xsi:type="dcterms:W3CDTF">2019-02-22T02:24:49Z</dcterms:created>
  <dcterms:modified xsi:type="dcterms:W3CDTF">2020-12-10T06:26:55Z</dcterms:modified>
</cp:coreProperties>
</file>