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' Computer\Desktop\"/>
    </mc:Choice>
  </mc:AlternateContent>
  <xr:revisionPtr revIDLastSave="0" documentId="8_{A6F62EE1-2F74-4CF3-9B14-A0FA4FC0EE62}" xr6:coauthVersionLast="45" xr6:coauthVersionMax="45" xr10:uidLastSave="{00000000-0000-0000-0000-000000000000}"/>
  <bookViews>
    <workbookView xWindow="-120" yWindow="-120" windowWidth="29040" windowHeight="15840" xr2:uid="{43EE9BDA-EB15-450C-BAB3-945501FC38FD}"/>
  </bookViews>
  <sheets>
    <sheet name="2021 EQUIPMENT - GO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8" i="1" l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6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5" i="1"/>
  <c r="D64" i="1"/>
  <c r="D63" i="1"/>
  <c r="D62" i="1"/>
  <c r="D61" i="1"/>
  <c r="D60" i="1"/>
  <c r="D59" i="1"/>
  <c r="D58" i="1"/>
  <c r="D57" i="1"/>
  <c r="D56" i="1"/>
  <c r="D55" i="1"/>
  <c r="D54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3" i="1"/>
  <c r="D32" i="1"/>
  <c r="D31" i="1"/>
  <c r="D30" i="1"/>
  <c r="D29" i="1"/>
  <c r="D28" i="1"/>
  <c r="D27" i="1"/>
  <c r="D26" i="1"/>
  <c r="D25" i="1"/>
  <c r="D24" i="1"/>
  <c r="D23" i="1"/>
  <c r="D20" i="1"/>
  <c r="D19" i="1"/>
  <c r="D18" i="1"/>
  <c r="D17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113" i="1" l="1"/>
  <c r="D115" i="1" s="1"/>
  <c r="D116" i="1" l="1"/>
</calcChain>
</file>

<file path=xl/sharedStrings.xml><?xml version="1.0" encoding="utf-8"?>
<sst xmlns="http://schemas.openxmlformats.org/spreadsheetml/2006/main" count="265" uniqueCount="232">
  <si>
    <t>UNIT PRICE</t>
  </si>
  <si>
    <t>CODES</t>
  </si>
  <si>
    <t>QTY</t>
  </si>
  <si>
    <t>BOWNET SUMMIT FFA 2 X 1</t>
  </si>
  <si>
    <t>FFBO1801</t>
  </si>
  <si>
    <t>BOWNET SUMMIT FFA 3 X 2</t>
  </si>
  <si>
    <t>FFBO1800</t>
  </si>
  <si>
    <t>SOCCER 3' x 5' - FFA APPROVED UNDER 6-7 YO</t>
  </si>
  <si>
    <t>BOWN1000</t>
  </si>
  <si>
    <t>SOCCER 4' x 8'</t>
  </si>
  <si>
    <t>BOWN1001</t>
  </si>
  <si>
    <t xml:space="preserve">SOCCER 5' X 10'   </t>
  </si>
  <si>
    <t>BOWN1016</t>
  </si>
  <si>
    <t xml:space="preserve">SOCCER 6' X 12' </t>
  </si>
  <si>
    <t>BOWN1017</t>
  </si>
  <si>
    <t>SOCCER 7' x 14'</t>
  </si>
  <si>
    <t>BOWN1002</t>
  </si>
  <si>
    <t>SOCCER 6'6" X 18' - FFA APPROVED UNDER 10-11 YO</t>
  </si>
  <si>
    <t>BOWN1014</t>
  </si>
  <si>
    <t>SOCCER 7' X 21'</t>
  </si>
  <si>
    <t>BOWN1009</t>
  </si>
  <si>
    <t>SOCCER 8' X 24'</t>
  </si>
  <si>
    <t>BOWN1010</t>
  </si>
  <si>
    <t>FUTSAL  - FFA APPROVED UNDER 8-9 YO</t>
  </si>
  <si>
    <t>BOWN1006</t>
  </si>
  <si>
    <t>SOCCER 4' X 12'</t>
  </si>
  <si>
    <t>BOWN1405</t>
  </si>
  <si>
    <t>SOCCER 4' X 16'</t>
  </si>
  <si>
    <t>BOWN1406</t>
  </si>
  <si>
    <t xml:space="preserve">BARRIER NET 8' X 8' </t>
  </si>
  <si>
    <t>BOWN1022</t>
  </si>
  <si>
    <t>BARRIER NET 11.6'' x 21.6''</t>
  </si>
  <si>
    <t>BOWN1004</t>
  </si>
  <si>
    <t>BOWNET TENNIS/BARRIER 12' X 3'</t>
  </si>
  <si>
    <t>BOWN1020</t>
  </si>
  <si>
    <t>BOWNET TENNIS/BARRIER 18' X 2'9"</t>
  </si>
  <si>
    <t>BOWN1021</t>
  </si>
  <si>
    <t>ALPHAGOL3X2</t>
  </si>
  <si>
    <t>ALPHAGOL5X2</t>
  </si>
  <si>
    <t>ALPHA GOL - FULL SIZE</t>
  </si>
  <si>
    <t>ALPHAGOLFULLSIZE</t>
  </si>
  <si>
    <t>ELITE FOLDING GOAL - 4ft x 2.5ft</t>
  </si>
  <si>
    <t>AALUGOL4X2.5</t>
  </si>
  <si>
    <t>&amp; CARRY BAG - 4ft x 2.5ft</t>
  </si>
  <si>
    <t>AALUGOLBAG4FT</t>
  </si>
  <si>
    <t>ELITE FOLDING GOAL - 5ft x 3ft</t>
  </si>
  <si>
    <t>AALUGOL5X3</t>
  </si>
  <si>
    <t>&amp; CARRY BAG - 5ft x 3ft</t>
  </si>
  <si>
    <t>AALUGOLBAG5FT</t>
  </si>
  <si>
    <t>ELITE FOLDING GOAL - 6ft x 4ft</t>
  </si>
  <si>
    <t>AALUGOL6X4</t>
  </si>
  <si>
    <t>&amp; CARRY BAG - 6ft x 4ft</t>
  </si>
  <si>
    <t>AALUGOLBAG6FT</t>
  </si>
  <si>
    <t>ALUCUSTOM</t>
  </si>
  <si>
    <t>uPVC MATCH FOLD GOAL - 2.5m x 1.5m</t>
  </si>
  <si>
    <t>QPuPVC8x5</t>
  </si>
  <si>
    <t>uPVC MATCH FOLD GOAL - 3m x 2m</t>
  </si>
  <si>
    <t>QPuPVC3x2</t>
  </si>
  <si>
    <t>uPVC MATCH FOLD GOAL - 3.6m x 1.8m</t>
  </si>
  <si>
    <t>QPuPVC36x18</t>
  </si>
  <si>
    <t>uPVC MATCH FOLD GOAL - 5m x 2m</t>
  </si>
  <si>
    <t>QPuPVC5x2</t>
  </si>
  <si>
    <t xml:space="preserve">KICKSTER ACADEMY GOAL - 6x4ft - 18m x 1.2m </t>
  </si>
  <si>
    <t>QPKICKSTER6X4</t>
  </si>
  <si>
    <t>KICKSTER ACADEMY GOAL - 8x5ft - 2.4m x 1.5m</t>
  </si>
  <si>
    <t>QPKICKSTER8X5</t>
  </si>
  <si>
    <t>KICKSTER ACADEMY GOAL - 12x6ft - 3.6m x 1.8m</t>
  </si>
  <si>
    <t>QPKICKSTER12x6</t>
  </si>
  <si>
    <t>KICKSTER ACADEMY GOAL - 3m x 2m</t>
  </si>
  <si>
    <t>QPKICKSTER3x2</t>
  </si>
  <si>
    <t>KICKSTER ACADEMY GOAL - 16x7ft - 5m x 2m Approx.</t>
  </si>
  <si>
    <t>QPKICKSTER16x7</t>
  </si>
  <si>
    <t>KICKSTER GOAL &amp; REBOUNDER COMBO - 8ft x 5ft</t>
  </si>
  <si>
    <t>QP8x5COMBO</t>
  </si>
  <si>
    <t>KICKSTER ELITE WEIGHTED BASE GOAL - 1m x 1.5m</t>
  </si>
  <si>
    <t>QPKICKSTER1x15E</t>
  </si>
  <si>
    <t>KICKSTER ELITE WEIGHTED BASE GOAL - 2m x 1m</t>
  </si>
  <si>
    <t>QPKICKSTER2x1m</t>
  </si>
  <si>
    <t>KICKSTER ELITE WEIGHTED BASE GOAL - 3.6m x 1.8m</t>
  </si>
  <si>
    <t>QPKICKSTER12x6E</t>
  </si>
  <si>
    <t>KICKSTER ELITE WEIGHTED BASE GOAL - 3m x 2m</t>
  </si>
  <si>
    <t>QPKICKSTER3x2E</t>
  </si>
  <si>
    <t>KICKSTER ELITE WEIGHTED BASE GOAL - 5m x 2m</t>
  </si>
  <si>
    <t>QPKICKSTER5x2E</t>
  </si>
  <si>
    <t>PORTABLE TEAM SHELTER - 3.6m x 1.8m Approx.</t>
  </si>
  <si>
    <t>QPTEAMSHELTER</t>
  </si>
  <si>
    <t>MINI SPOT ELITE WEIGHTED BASE - 1.5m x 1m</t>
  </si>
  <si>
    <t>QPMINISPOTELITE</t>
  </si>
  <si>
    <t>ACADEMY SPOT (NORMAL BASE) - 2.1m X 2.1m</t>
  </si>
  <si>
    <t>QPSPOTACADEMY</t>
  </si>
  <si>
    <t>QPELITEREBOUNDER</t>
  </si>
  <si>
    <t>QPELITECOMBO</t>
  </si>
  <si>
    <t>PRO REBOUNDER METAL FRAME - 3ft x 3ft</t>
  </si>
  <si>
    <t>QP3x3FTREBOUNDER</t>
  </si>
  <si>
    <t>PRO REBOUNDER METAL FRAME - 5ft x 5ft</t>
  </si>
  <si>
    <t>QP5x5FTREBOUNDER</t>
  </si>
  <si>
    <t>PRO REBOUNDER METAL FRAME - 7ft x 7ft</t>
  </si>
  <si>
    <t>QP7x7FTREBOUNDER</t>
  </si>
  <si>
    <t>PORTABLE REBOUNDER - 1.8m x 0.9m</t>
  </si>
  <si>
    <t>AG18REBOUNDER</t>
  </si>
  <si>
    <t>ALL SKILLS SURFACE NET - 3m x 1m</t>
  </si>
  <si>
    <t>ASTN30</t>
  </si>
  <si>
    <t>SOLID REBOUNDER - 1.1m x 1.1m</t>
  </si>
  <si>
    <t>AG1X1REBOUNDER</t>
  </si>
  <si>
    <t>HAND REBOUNDER - 80cm x 80cm</t>
  </si>
  <si>
    <t>AGHANDBOUNDER</t>
  </si>
  <si>
    <t>SET(2) of GOAL NETS - 3m x 2m</t>
  </si>
  <si>
    <t>AG3MNETSPAIR</t>
  </si>
  <si>
    <t>SET(2) of GOAL NETS - 5m x 2m</t>
  </si>
  <si>
    <t>AG5MNETSPAIR</t>
  </si>
  <si>
    <t>SET(2) of GOAL NETS (NOT BOX NET) - FULL SIZE - 7.3m x 2.4m</t>
  </si>
  <si>
    <t>AG7MNETSPAIR</t>
  </si>
  <si>
    <t>SET(2) of INTERNATIONAL GOAL NETS - FULL SIZE</t>
  </si>
  <si>
    <t>SDGNI01</t>
  </si>
  <si>
    <t>SET(2) of STANDARD GOAL NETS - FULL SIZE</t>
  </si>
  <si>
    <t>SOANS</t>
  </si>
  <si>
    <t>SET(2) of DELUXE GOAL NETS - FULL SIZE</t>
  </si>
  <si>
    <t>SOAND</t>
  </si>
  <si>
    <t>SET(2) of WC HEX BOX GOAL NETS - FULL SIZE</t>
  </si>
  <si>
    <t>SOANWC</t>
  </si>
  <si>
    <t>QUICKPLAY TARGET NET - 3m x 2m</t>
  </si>
  <si>
    <t>QPTARGET3m</t>
  </si>
  <si>
    <t>QUICKPLAY TARGET NET - 5m x 2m</t>
  </si>
  <si>
    <t>QPTARGET5m</t>
  </si>
  <si>
    <t>QUICKPLAY TARGET NET - FULL SIZE</t>
  </si>
  <si>
    <t>QPTARGETFS</t>
  </si>
  <si>
    <t>HEAVY DUTY SAND BAGS - 4 PACK</t>
  </si>
  <si>
    <t>4PKSANDBAG</t>
  </si>
  <si>
    <t>BAZOOKA GOAL - 4ft x 2.5ft</t>
  </si>
  <si>
    <t>BAZOOKA4x2.5ft</t>
  </si>
  <si>
    <t>FLEX GOAL - 2m x 1m</t>
  </si>
  <si>
    <t>ALPHAFLEX2x1</t>
  </si>
  <si>
    <t>FLEX GOAL - 1.8m x 1.2m</t>
  </si>
  <si>
    <t>ALPHAFLEX18</t>
  </si>
  <si>
    <t>FLEX GOAL (FUTSAL) - 3m x 2m</t>
  </si>
  <si>
    <t>ALPHAFLEX30</t>
  </si>
  <si>
    <t>FLEX GOAL - 3.6m X 1.8m</t>
  </si>
  <si>
    <t>ALPHAFLEX36</t>
  </si>
  <si>
    <t>FLEX GOAL - 5m x 2m</t>
  </si>
  <si>
    <t>ALPHAFLEX50</t>
  </si>
  <si>
    <t>SET(2) POP UP GOALS - 2.5ft</t>
  </si>
  <si>
    <t>APUG25</t>
  </si>
  <si>
    <t>SET(2) POP UP GOALS - 4ft</t>
  </si>
  <si>
    <t>APU4</t>
  </si>
  <si>
    <t>SET(2) POP UP GOALS - 6ft</t>
  </si>
  <si>
    <t>APU6</t>
  </si>
  <si>
    <t>SET(2) SQUARE POP UP GOALS - 3ft</t>
  </si>
  <si>
    <t>APUG3SQ</t>
  </si>
  <si>
    <t>SET(2) SQUARE POP UP GOALS - 4ft</t>
  </si>
  <si>
    <t>APUG4SQ</t>
  </si>
  <si>
    <t>SET(2) SQUARE POP UP GOALS - 5ft</t>
  </si>
  <si>
    <t>APUG5SQ</t>
  </si>
  <si>
    <t>SET(2) SQUARE POP UP GOALS - 2m x 1m</t>
  </si>
  <si>
    <t>APUG2X1</t>
  </si>
  <si>
    <t>AIR GOAL (30 Second set-up) - 2m x 1m</t>
  </si>
  <si>
    <t>AIRGOAL2X1</t>
  </si>
  <si>
    <t>AIR GOAL (60 Second set-up) - 3m x 2m</t>
  </si>
  <si>
    <t>AIRGOAL3X2</t>
  </si>
  <si>
    <t>AIR GOAL (70 Second set-up) - 5m x 2m</t>
  </si>
  <si>
    <t>AIRGOAL5X2</t>
  </si>
  <si>
    <t>AIR GOAL (90 Second set-up) - 7.3m x 2.4m</t>
  </si>
  <si>
    <t>AIRGOALFULLSIZE</t>
  </si>
  <si>
    <t>SUB TOTAL</t>
  </si>
  <si>
    <t>FREIGHT</t>
  </si>
  <si>
    <t>TBC</t>
  </si>
  <si>
    <t>FACTORY 12 / 148 CHESTERVILLE ROAD</t>
  </si>
  <si>
    <t>GST</t>
  </si>
  <si>
    <t>CHELTENHAM   VIC   3192</t>
  </si>
  <si>
    <t>TOTAL</t>
  </si>
  <si>
    <t xml:space="preserve">Web: www.thisisfootball.com.au </t>
  </si>
  <si>
    <t>AMOUNT PAYABLE TO SECURE ORDER</t>
  </si>
  <si>
    <t>BALANCE PAYABLE FOR SHIPPING TO NOMINATED ADDRESS (AS BELOW)</t>
  </si>
  <si>
    <t>CREDIT MOTO (EFTPOS OVER THE PHONE) = PAYMENT OPTION AS WELL</t>
  </si>
  <si>
    <t xml:space="preserve">CLUB / ORGANISATION:   </t>
  </si>
  <si>
    <t xml:space="preserve">CONTACT:   </t>
  </si>
  <si>
    <t xml:space="preserve">PHONE:   </t>
  </si>
  <si>
    <t xml:space="preserve">EMAIL:   </t>
  </si>
  <si>
    <t xml:space="preserve">WEB:   </t>
  </si>
  <si>
    <t xml:space="preserve">COMPANY NAME: </t>
  </si>
  <si>
    <t xml:space="preserve">ATTN: </t>
  </si>
  <si>
    <t>with "AUTHORITY TO LEAVE THE GOODS at RECEPTION etc ?</t>
  </si>
  <si>
    <t>&amp; from 9am to 3pm / Mon to Fri" = TBC</t>
  </si>
  <si>
    <t xml:space="preserve">TRACKING DETAILS = TBC # - </t>
  </si>
  <si>
    <t>AALUGOL2X1</t>
  </si>
  <si>
    <t>2.0 (2-SIDED) DUO REBOUNDER - 2m x 1.1m &amp; 2m x 0.5m</t>
  </si>
  <si>
    <t>AGDUOREB20</t>
  </si>
  <si>
    <t>ALPHA GEAR TARGET NET - 3m x 2m</t>
  </si>
  <si>
    <t>AGTARGET3M</t>
  </si>
  <si>
    <t>ALPHA GEAR TARGET NET - 5m x 2m</t>
  </si>
  <si>
    <t>AGTARGET5M</t>
  </si>
  <si>
    <t>ALPHA GEAR TARGET NET - FULL SIZE - 7.3m x 2.4m</t>
  </si>
  <si>
    <t>TOP BIN TARGETS - SET of 2 - BLUE or FLOURO YELLOW</t>
  </si>
  <si>
    <t>AGTARGETSBLU or FLYEL</t>
  </si>
  <si>
    <t>FLEX ELITE - 2m x 1m</t>
  </si>
  <si>
    <t>AGFLXELT20</t>
  </si>
  <si>
    <t>FLEX ELITE (FUTSAL) - 3m x 2m</t>
  </si>
  <si>
    <t>AGFLXELT30</t>
  </si>
  <si>
    <t>FLEX ELITE - 5m x 2m</t>
  </si>
  <si>
    <t>AGFLXELT50</t>
  </si>
  <si>
    <t>FLEX ELITE - FULL SIZE - 7.3m x 2.4m</t>
  </si>
  <si>
    <t>AGFLXELT73</t>
  </si>
  <si>
    <t>ALPHA GOL - 5m x 2m</t>
  </si>
  <si>
    <t>ALPHA GOL - 3m x 2m</t>
  </si>
  <si>
    <t>CUSTOM NET - ELITE FOLDING GOAL - 4, 5 &amp; 6ft</t>
  </si>
  <si>
    <t>ELITE FOLDING GOAL - 2m x 1m</t>
  </si>
  <si>
    <t>AGTARGETFULLSIZE</t>
  </si>
  <si>
    <t>BUSINESS DELIVERY ADDRESS FOR RECEIPT &amp; SIGNATURE</t>
  </si>
  <si>
    <t>DATE / DETAILS TO RECEIVE THIS ORDER BY</t>
  </si>
  <si>
    <t>ELITE SPOT - WEIGHTED BASE - 8ft x 6ft</t>
  </si>
  <si>
    <t>3 in 1 ELITE COMBO - GOAL / REBOUNDER / FREEKICK WALL</t>
  </si>
  <si>
    <t>AGBOUNDARY55</t>
  </si>
  <si>
    <t>FULLY PORTABLE BOUNDARY NET - 5.5m x 3m</t>
  </si>
  <si>
    <t>FROM: THIS IS FOOTBALL AUSTRALIA PTY LTD</t>
  </si>
  <si>
    <t>ACN: 54 159 175 176</t>
  </si>
  <si>
    <t>Ph: 03 9555 4035</t>
  </si>
  <si>
    <t>ACCOUNT NAME:   THIS IS FOOTBALL AUSTRALIA PTY LTD     /     BANK:   ANZ</t>
  </si>
  <si>
    <t>ACCOUNT NUMBER  #  454176684</t>
  </si>
  <si>
    <t>BSB  #  013410</t>
  </si>
  <si>
    <t>SPECIAL INSTRUCTIONS</t>
  </si>
  <si>
    <t>INVOICE NO #</t>
  </si>
  <si>
    <t>INVOICE DATE</t>
  </si>
  <si>
    <t>UNIT TOTAL</t>
  </si>
  <si>
    <r>
      <t xml:space="preserve">BOWNETS   </t>
    </r>
    <r>
      <rPr>
        <b/>
        <sz val="16"/>
        <color theme="9" tint="0.79998168889431442"/>
        <rFont val="Calibri"/>
        <family val="2"/>
        <scheme val="minor"/>
      </rPr>
      <t>(PAGES 1 to 7)</t>
    </r>
  </si>
  <si>
    <r>
      <t xml:space="preserve">BOWNET BARRIERS   </t>
    </r>
    <r>
      <rPr>
        <b/>
        <sz val="16"/>
        <color theme="9" tint="0.79998168889431442"/>
        <rFont val="Calibri"/>
        <family val="2"/>
        <scheme val="minor"/>
      </rPr>
      <t>(PAGE 8)</t>
    </r>
  </si>
  <si>
    <r>
      <t xml:space="preserve">ALUMINIUM GOALS   </t>
    </r>
    <r>
      <rPr>
        <b/>
        <sz val="16"/>
        <color theme="9" tint="0.79998168889431442"/>
        <rFont val="Calibri"/>
        <family val="2"/>
        <scheme val="minor"/>
      </rPr>
      <t>(PAGES 9 to 10)</t>
    </r>
  </si>
  <si>
    <r>
      <t xml:space="preserve">QUICKPLAY GOALS &amp; TEAM SHELTER   </t>
    </r>
    <r>
      <rPr>
        <b/>
        <sz val="16"/>
        <color theme="9" tint="0.79998168889431442"/>
        <rFont val="Calibri"/>
        <family val="2"/>
        <scheme val="minor"/>
      </rPr>
      <t>(PAGES 11 to 14)</t>
    </r>
  </si>
  <si>
    <r>
      <t xml:space="preserve">REBOUNDERS   </t>
    </r>
    <r>
      <rPr>
        <b/>
        <sz val="16"/>
        <color theme="9" tint="0.79998168889431442"/>
        <rFont val="Calibri"/>
        <family val="2"/>
        <scheme val="minor"/>
      </rPr>
      <t>(PAGES 15 to 22)</t>
    </r>
  </si>
  <si>
    <r>
      <t xml:space="preserve">NETS, TARGET NETS &amp; SAND BAGS  </t>
    </r>
    <r>
      <rPr>
        <b/>
        <sz val="16"/>
        <color theme="9" tint="0.79998168889431442"/>
        <rFont val="Calibri"/>
        <family val="2"/>
        <scheme val="minor"/>
      </rPr>
      <t xml:space="preserve"> (PAGES 22 to 27)</t>
    </r>
  </si>
  <si>
    <r>
      <t xml:space="preserve">BAZOOKA  </t>
    </r>
    <r>
      <rPr>
        <b/>
        <sz val="16"/>
        <color theme="9" tint="0.79998168889431442"/>
        <rFont val="Calibri"/>
        <family val="2"/>
        <scheme val="minor"/>
      </rPr>
      <t>(PAGE 28)</t>
    </r>
  </si>
  <si>
    <r>
      <t xml:space="preserve">PORTABLE GOALS   </t>
    </r>
    <r>
      <rPr>
        <b/>
        <sz val="16"/>
        <color theme="9" tint="0.79998168889431442"/>
        <rFont val="Calibri"/>
        <family val="2"/>
        <scheme val="minor"/>
      </rPr>
      <t>(PAGES 28 to 30)</t>
    </r>
  </si>
  <si>
    <t>TAX INVOICE # QUOTE - 2021 TIF EQUIPMENT - GOALS</t>
  </si>
  <si>
    <t>Email: scott@thisisfootball.com.au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</si>
</sst>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;[Red]&quot;-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6"/>
      <color theme="9" tint="0.7999816888943144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57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3" tint="0.39997558519241921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44" fontId="8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8" fillId="2" borderId="6" xfId="1" applyNumberFormat="1" applyFont="1" applyFill="1" applyBorder="1" applyAlignment="1">
      <alignment horizontal="center" vertical="center"/>
    </xf>
    <xf numFmtId="44" fontId="8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center" vertical="center"/>
    </xf>
    <xf numFmtId="44" fontId="8" fillId="2" borderId="12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4" fontId="8" fillId="2" borderId="14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44" fontId="8" fillId="2" borderId="15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44" fontId="8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9" fontId="1" fillId="0" borderId="0" xfId="2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44" fontId="9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2" borderId="15" xfId="3" applyFont="1" applyFill="1" applyBorder="1" applyAlignment="1">
      <alignment horizontal="center" vertical="center"/>
    </xf>
    <xf numFmtId="15" fontId="8" fillId="2" borderId="3" xfId="0" applyNumberFormat="1" applyFont="1" applyFill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4" fontId="5" fillId="3" borderId="3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4" fontId="5" fillId="3" borderId="4" xfId="1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2" fillId="5" borderId="3" xfId="4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4" fontId="8" fillId="2" borderId="3" xfId="1" applyNumberFormat="1" applyFont="1" applyFill="1" applyBorder="1" applyAlignment="1">
      <alignment horizontal="center" vertical="center"/>
    </xf>
    <xf numFmtId="44" fontId="8" fillId="2" borderId="12" xfId="1" applyNumberFormat="1" applyFont="1" applyFill="1" applyBorder="1" applyAlignment="1">
      <alignment horizontal="center" vertical="center"/>
    </xf>
    <xf numFmtId="44" fontId="8" fillId="2" borderId="14" xfId="1" applyNumberFormat="1" applyFont="1" applyFill="1" applyBorder="1" applyAlignment="1">
      <alignment horizontal="center" vertical="center"/>
    </xf>
    <xf numFmtId="44" fontId="8" fillId="2" borderId="15" xfId="1" applyNumberFormat="1" applyFont="1" applyFill="1" applyBorder="1" applyAlignment="1">
      <alignment horizontal="center" vertical="center"/>
    </xf>
    <xf numFmtId="44" fontId="8" fillId="2" borderId="4" xfId="1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11" borderId="3" xfId="4" applyFont="1" applyFill="1" applyBorder="1" applyAlignment="1">
      <alignment horizontal="center" vertical="center"/>
    </xf>
    <xf numFmtId="44" fontId="8" fillId="0" borderId="3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center" vertical="center"/>
    </xf>
    <xf numFmtId="0" fontId="7" fillId="13" borderId="20" xfId="0" applyFont="1" applyFill="1" applyBorder="1" applyAlignment="1">
      <alignment horizontal="center" vertical="center"/>
    </xf>
    <xf numFmtId="44" fontId="8" fillId="13" borderId="3" xfId="1" applyNumberFormat="1" applyFont="1" applyFill="1" applyBorder="1" applyAlignment="1">
      <alignment horizontal="center" vertical="center"/>
    </xf>
    <xf numFmtId="44" fontId="8" fillId="13" borderId="3" xfId="0" applyNumberFormat="1" applyFont="1" applyFill="1" applyBorder="1" applyAlignment="1">
      <alignment horizontal="center" vertical="center"/>
    </xf>
    <xf numFmtId="0" fontId="8" fillId="13" borderId="3" xfId="0" applyFont="1" applyFill="1" applyBorder="1" applyAlignment="1" applyProtection="1">
      <alignment horizontal="center" vertical="center"/>
      <protection locked="0"/>
    </xf>
    <xf numFmtId="0" fontId="7" fillId="13" borderId="10" xfId="0" applyFont="1" applyFill="1" applyBorder="1" applyAlignment="1">
      <alignment horizontal="center" vertical="center"/>
    </xf>
    <xf numFmtId="0" fontId="8" fillId="13" borderId="8" xfId="0" applyFont="1" applyFill="1" applyBorder="1" applyAlignment="1" applyProtection="1">
      <alignment horizontal="center" vertical="center"/>
      <protection locked="0"/>
    </xf>
    <xf numFmtId="44" fontId="8" fillId="13" borderId="12" xfId="1" applyNumberFormat="1" applyFont="1" applyFill="1" applyBorder="1" applyAlignment="1">
      <alignment horizontal="center" vertical="center"/>
    </xf>
    <xf numFmtId="44" fontId="8" fillId="13" borderId="12" xfId="0" applyNumberFormat="1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12" fillId="6" borderId="3" xfId="4" applyFont="1" applyFill="1" applyBorder="1" applyAlignment="1">
      <alignment horizontal="left" vertical="center"/>
    </xf>
    <xf numFmtId="0" fontId="12" fillId="5" borderId="3" xfId="4" applyFont="1" applyFill="1" applyBorder="1" applyAlignment="1">
      <alignment horizontal="center" vertical="center"/>
    </xf>
    <xf numFmtId="0" fontId="12" fillId="11" borderId="3" xfId="4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9" borderId="3" xfId="4" applyFont="1" applyFill="1" applyBorder="1" applyAlignment="1">
      <alignment horizontal="center" vertical="center"/>
    </xf>
    <xf numFmtId="0" fontId="13" fillId="10" borderId="3" xfId="4" applyFont="1" applyFill="1" applyBorder="1" applyAlignment="1">
      <alignment horizontal="center" vertical="center"/>
    </xf>
    <xf numFmtId="0" fontId="9" fillId="8" borderId="3" xfId="4" applyFont="1" applyFill="1" applyBorder="1" applyAlignment="1">
      <alignment horizontal="center" vertical="center"/>
    </xf>
    <xf numFmtId="0" fontId="12" fillId="6" borderId="3" xfId="4" applyFont="1" applyFill="1" applyBorder="1" applyAlignment="1">
      <alignment horizontal="center" vertical="center"/>
    </xf>
    <xf numFmtId="0" fontId="8" fillId="7" borderId="3" xfId="4" applyFont="1" applyFill="1" applyBorder="1" applyAlignment="1" applyProtection="1">
      <alignment horizontal="center" vertical="center"/>
      <protection locked="0"/>
    </xf>
    <xf numFmtId="0" fontId="8" fillId="6" borderId="3" xfId="4" applyFont="1" applyFill="1" applyBorder="1" applyAlignment="1" applyProtection="1">
      <alignment horizontal="center" vertical="center"/>
      <protection locked="0"/>
    </xf>
  </cellXfs>
  <cellStyles count="5">
    <cellStyle name="Comma" xfId="1" builtinId="3"/>
    <cellStyle name="Excel Built-in Normal" xfId="4" xr:uid="{C577A6D7-B480-478A-AED9-F77F9CDD6539}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hisisfootball.com.au/" TargetMode="External"/><Relationship Id="rId1" Type="http://schemas.openxmlformats.org/officeDocument/2006/relationships/hyperlink" Target="mailto:sharon.cu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E44B-64BE-4E71-90E2-B3374C0E4430}">
  <dimension ref="B1:N144"/>
  <sheetViews>
    <sheetView tabSelected="1" zoomScale="75" zoomScaleNormal="75" workbookViewId="0">
      <selection activeCell="F126" sqref="F126"/>
    </sheetView>
  </sheetViews>
  <sheetFormatPr defaultColWidth="1.5703125" defaultRowHeight="15" x14ac:dyDescent="0.25"/>
  <cols>
    <col min="1" max="1" width="1.5703125" style="1"/>
    <col min="2" max="2" width="74.85546875" style="1" bestFit="1" customWidth="1"/>
    <col min="3" max="4" width="15.5703125" style="1" customWidth="1"/>
    <col min="5" max="5" width="29.7109375" style="1" bestFit="1" customWidth="1"/>
    <col min="6" max="6" width="8.140625" style="1" customWidth="1"/>
    <col min="7" max="16384" width="1.5703125" style="1"/>
  </cols>
  <sheetData>
    <row r="1" spans="2:6" ht="28.5" x14ac:dyDescent="0.25">
      <c r="B1" s="69" t="s">
        <v>230</v>
      </c>
      <c r="C1" s="70"/>
      <c r="D1" s="70"/>
      <c r="E1" s="70"/>
      <c r="F1" s="70"/>
    </row>
    <row r="2" spans="2:6" ht="21" x14ac:dyDescent="0.25">
      <c r="B2" s="32" t="s">
        <v>222</v>
      </c>
      <c r="C2" s="31" t="s">
        <v>0</v>
      </c>
      <c r="D2" s="43" t="s">
        <v>221</v>
      </c>
      <c r="E2" s="36" t="s">
        <v>1</v>
      </c>
      <c r="F2" s="34" t="s">
        <v>2</v>
      </c>
    </row>
    <row r="3" spans="2:6" s="5" customFormat="1" ht="18.75" x14ac:dyDescent="0.25">
      <c r="B3" s="51" t="s">
        <v>3</v>
      </c>
      <c r="C3" s="38">
        <v>139</v>
      </c>
      <c r="D3" s="2">
        <f>C3*F3</f>
        <v>0</v>
      </c>
      <c r="E3" s="3" t="s">
        <v>4</v>
      </c>
      <c r="F3" s="49"/>
    </row>
    <row r="4" spans="2:6" s="5" customFormat="1" ht="18.75" x14ac:dyDescent="0.25">
      <c r="B4" s="51" t="s">
        <v>5</v>
      </c>
      <c r="C4" s="38">
        <v>219</v>
      </c>
      <c r="D4" s="2">
        <f t="shared" ref="D4:D15" si="0">C4*F4</f>
        <v>0</v>
      </c>
      <c r="E4" s="3" t="s">
        <v>6</v>
      </c>
      <c r="F4" s="4"/>
    </row>
    <row r="5" spans="2:6" s="5" customFormat="1" ht="18.75" x14ac:dyDescent="0.25">
      <c r="B5" s="51" t="s">
        <v>7</v>
      </c>
      <c r="C5" s="38">
        <v>160.55000000000001</v>
      </c>
      <c r="D5" s="2">
        <f t="shared" si="0"/>
        <v>0</v>
      </c>
      <c r="E5" s="3" t="s">
        <v>8</v>
      </c>
      <c r="F5" s="4"/>
    </row>
    <row r="6" spans="2:6" s="5" customFormat="1" ht="18.75" x14ac:dyDescent="0.25">
      <c r="B6" s="51" t="s">
        <v>9</v>
      </c>
      <c r="C6" s="38">
        <v>260</v>
      </c>
      <c r="D6" s="2">
        <f t="shared" si="0"/>
        <v>0</v>
      </c>
      <c r="E6" s="3" t="s">
        <v>10</v>
      </c>
      <c r="F6" s="4"/>
    </row>
    <row r="7" spans="2:6" s="5" customFormat="1" ht="18.75" x14ac:dyDescent="0.25">
      <c r="B7" s="51" t="s">
        <v>11</v>
      </c>
      <c r="C7" s="38">
        <v>345</v>
      </c>
      <c r="D7" s="2">
        <f t="shared" si="0"/>
        <v>0</v>
      </c>
      <c r="E7" s="3" t="s">
        <v>12</v>
      </c>
      <c r="F7" s="4"/>
    </row>
    <row r="8" spans="2:6" s="5" customFormat="1" ht="18.75" x14ac:dyDescent="0.25">
      <c r="B8" s="51" t="s">
        <v>13</v>
      </c>
      <c r="C8" s="38">
        <v>390</v>
      </c>
      <c r="D8" s="2">
        <f t="shared" si="0"/>
        <v>0</v>
      </c>
      <c r="E8" s="3" t="s">
        <v>14</v>
      </c>
      <c r="F8" s="4"/>
    </row>
    <row r="9" spans="2:6" s="5" customFormat="1" ht="18.75" x14ac:dyDescent="0.25">
      <c r="B9" s="51" t="s">
        <v>15</v>
      </c>
      <c r="C9" s="38">
        <v>440</v>
      </c>
      <c r="D9" s="2">
        <f t="shared" si="0"/>
        <v>0</v>
      </c>
      <c r="E9" s="3" t="s">
        <v>16</v>
      </c>
      <c r="F9" s="4"/>
    </row>
    <row r="10" spans="2:6" s="5" customFormat="1" ht="18.75" x14ac:dyDescent="0.25">
      <c r="B10" s="51" t="s">
        <v>17</v>
      </c>
      <c r="C10" s="38">
        <v>448.5</v>
      </c>
      <c r="D10" s="2">
        <f t="shared" si="0"/>
        <v>0</v>
      </c>
      <c r="E10" s="3" t="s">
        <v>18</v>
      </c>
      <c r="F10" s="4"/>
    </row>
    <row r="11" spans="2:6" s="5" customFormat="1" ht="18.75" x14ac:dyDescent="0.25">
      <c r="B11" s="51" t="s">
        <v>19</v>
      </c>
      <c r="C11" s="61">
        <v>895</v>
      </c>
      <c r="D11" s="62">
        <f t="shared" si="0"/>
        <v>0</v>
      </c>
      <c r="E11" s="51" t="s">
        <v>20</v>
      </c>
      <c r="F11" s="63"/>
    </row>
    <row r="12" spans="2:6" s="5" customFormat="1" ht="18.75" x14ac:dyDescent="0.25">
      <c r="B12" s="51" t="s">
        <v>21</v>
      </c>
      <c r="C12" s="61">
        <v>990</v>
      </c>
      <c r="D12" s="62">
        <f t="shared" si="0"/>
        <v>0</v>
      </c>
      <c r="E12" s="51" t="s">
        <v>22</v>
      </c>
      <c r="F12" s="63"/>
    </row>
    <row r="13" spans="2:6" s="5" customFormat="1" ht="18.75" x14ac:dyDescent="0.25">
      <c r="B13" s="51" t="s">
        <v>23</v>
      </c>
      <c r="C13" s="38">
        <v>448.5</v>
      </c>
      <c r="D13" s="2">
        <f t="shared" si="0"/>
        <v>0</v>
      </c>
      <c r="E13" s="3" t="s">
        <v>24</v>
      </c>
      <c r="F13" s="4"/>
    </row>
    <row r="14" spans="2:6" s="5" customFormat="1" ht="18.75" x14ac:dyDescent="0.25">
      <c r="B14" s="51" t="s">
        <v>25</v>
      </c>
      <c r="C14" s="38">
        <v>380</v>
      </c>
      <c r="D14" s="2">
        <f t="shared" si="0"/>
        <v>0</v>
      </c>
      <c r="E14" s="3" t="s">
        <v>26</v>
      </c>
      <c r="F14" s="4"/>
    </row>
    <row r="15" spans="2:6" s="5" customFormat="1" ht="18.75" x14ac:dyDescent="0.25">
      <c r="B15" s="51" t="s">
        <v>27</v>
      </c>
      <c r="C15" s="38">
        <v>440</v>
      </c>
      <c r="D15" s="2">
        <f t="shared" si="0"/>
        <v>0</v>
      </c>
      <c r="E15" s="3" t="s">
        <v>28</v>
      </c>
      <c r="F15" s="4"/>
    </row>
    <row r="16" spans="2:6" ht="21" x14ac:dyDescent="0.25">
      <c r="B16" s="30" t="s">
        <v>223</v>
      </c>
      <c r="C16" s="31" t="s">
        <v>0</v>
      </c>
      <c r="D16" s="43" t="s">
        <v>221</v>
      </c>
      <c r="E16" s="36" t="s">
        <v>1</v>
      </c>
      <c r="F16" s="34" t="s">
        <v>2</v>
      </c>
    </row>
    <row r="17" spans="2:6" s="5" customFormat="1" ht="18.75" x14ac:dyDescent="0.25">
      <c r="B17" s="51" t="s">
        <v>29</v>
      </c>
      <c r="C17" s="38">
        <v>457.6</v>
      </c>
      <c r="D17" s="2">
        <f t="shared" ref="D17:D20" si="1">C17*F17</f>
        <v>0</v>
      </c>
      <c r="E17" s="3" t="s">
        <v>30</v>
      </c>
      <c r="F17" s="4"/>
    </row>
    <row r="18" spans="2:6" s="5" customFormat="1" ht="18.75" x14ac:dyDescent="0.25">
      <c r="B18" s="51" t="s">
        <v>31</v>
      </c>
      <c r="C18" s="38">
        <v>710.28750000000002</v>
      </c>
      <c r="D18" s="2">
        <f t="shared" si="1"/>
        <v>0</v>
      </c>
      <c r="E18" s="3" t="s">
        <v>32</v>
      </c>
      <c r="F18" s="4"/>
    </row>
    <row r="19" spans="2:6" s="5" customFormat="1" ht="18.75" x14ac:dyDescent="0.25">
      <c r="B19" s="51" t="s">
        <v>33</v>
      </c>
      <c r="C19" s="38">
        <v>386.88000000000005</v>
      </c>
      <c r="D19" s="2">
        <f t="shared" si="1"/>
        <v>0</v>
      </c>
      <c r="E19" s="3" t="s">
        <v>34</v>
      </c>
      <c r="F19" s="4"/>
    </row>
    <row r="20" spans="2:6" s="5" customFormat="1" ht="18.75" x14ac:dyDescent="0.25">
      <c r="B20" s="51" t="s">
        <v>35</v>
      </c>
      <c r="C20" s="38">
        <v>431.6</v>
      </c>
      <c r="D20" s="2">
        <f t="shared" si="1"/>
        <v>0</v>
      </c>
      <c r="E20" s="3" t="s">
        <v>36</v>
      </c>
      <c r="F20" s="4"/>
    </row>
    <row r="21" spans="2:6" s="50" customFormat="1" ht="8.25" x14ac:dyDescent="0.25"/>
    <row r="22" spans="2:6" ht="21.75" thickBot="1" x14ac:dyDescent="0.3">
      <c r="B22" s="32" t="s">
        <v>224</v>
      </c>
      <c r="C22" s="33" t="s">
        <v>0</v>
      </c>
      <c r="D22" s="44" t="s">
        <v>221</v>
      </c>
      <c r="E22" s="37" t="s">
        <v>1</v>
      </c>
      <c r="F22" s="34" t="s">
        <v>2</v>
      </c>
    </row>
    <row r="23" spans="2:6" s="5" customFormat="1" ht="18.75" x14ac:dyDescent="0.25">
      <c r="B23" s="52" t="s">
        <v>202</v>
      </c>
      <c r="C23" s="7">
        <v>655.20000000000005</v>
      </c>
      <c r="D23" s="8">
        <f t="shared" ref="D23:D33" si="2">C23*F23</f>
        <v>0</v>
      </c>
      <c r="E23" s="9" t="s">
        <v>37</v>
      </c>
      <c r="F23" s="10"/>
    </row>
    <row r="24" spans="2:6" s="5" customFormat="1" ht="18.75" x14ac:dyDescent="0.25">
      <c r="B24" s="53" t="s">
        <v>201</v>
      </c>
      <c r="C24" s="61">
        <v>746.2</v>
      </c>
      <c r="D24" s="62">
        <f t="shared" si="2"/>
        <v>0</v>
      </c>
      <c r="E24" s="64" t="s">
        <v>38</v>
      </c>
      <c r="F24" s="65"/>
    </row>
    <row r="25" spans="2:6" s="5" customFormat="1" ht="19.5" thickBot="1" x14ac:dyDescent="0.3">
      <c r="B25" s="54" t="s">
        <v>39</v>
      </c>
      <c r="C25" s="66">
        <v>880.1</v>
      </c>
      <c r="D25" s="67">
        <f t="shared" si="2"/>
        <v>0</v>
      </c>
      <c r="E25" s="68" t="s">
        <v>40</v>
      </c>
      <c r="F25" s="65"/>
    </row>
    <row r="26" spans="2:6" s="5" customFormat="1" ht="18.75" x14ac:dyDescent="0.25">
      <c r="B26" s="52" t="s">
        <v>41</v>
      </c>
      <c r="C26" s="7">
        <v>208</v>
      </c>
      <c r="D26" s="8">
        <f t="shared" si="2"/>
        <v>0</v>
      </c>
      <c r="E26" s="9" t="s">
        <v>42</v>
      </c>
      <c r="F26" s="10"/>
    </row>
    <row r="27" spans="2:6" s="5" customFormat="1" ht="18.75" x14ac:dyDescent="0.25">
      <c r="B27" s="53" t="s">
        <v>43</v>
      </c>
      <c r="C27" s="38">
        <v>22.75</v>
      </c>
      <c r="D27" s="2">
        <f t="shared" si="2"/>
        <v>0</v>
      </c>
      <c r="E27" s="11" t="s">
        <v>44</v>
      </c>
      <c r="F27" s="10"/>
    </row>
    <row r="28" spans="2:6" s="5" customFormat="1" ht="18.75" x14ac:dyDescent="0.25">
      <c r="B28" s="53" t="s">
        <v>45</v>
      </c>
      <c r="C28" s="38">
        <v>247</v>
      </c>
      <c r="D28" s="2">
        <f t="shared" si="2"/>
        <v>0</v>
      </c>
      <c r="E28" s="11" t="s">
        <v>46</v>
      </c>
      <c r="F28" s="10"/>
    </row>
    <row r="29" spans="2:6" s="5" customFormat="1" ht="18.75" x14ac:dyDescent="0.25">
      <c r="B29" s="53" t="s">
        <v>47</v>
      </c>
      <c r="C29" s="38">
        <v>26</v>
      </c>
      <c r="D29" s="2">
        <f t="shared" si="2"/>
        <v>0</v>
      </c>
      <c r="E29" s="11" t="s">
        <v>48</v>
      </c>
      <c r="F29" s="10"/>
    </row>
    <row r="30" spans="2:6" s="5" customFormat="1" ht="18.75" x14ac:dyDescent="0.25">
      <c r="B30" s="53" t="s">
        <v>49</v>
      </c>
      <c r="C30" s="38">
        <v>286</v>
      </c>
      <c r="D30" s="2">
        <f t="shared" si="2"/>
        <v>0</v>
      </c>
      <c r="E30" s="11" t="s">
        <v>50</v>
      </c>
      <c r="F30" s="10"/>
    </row>
    <row r="31" spans="2:6" s="5" customFormat="1" ht="18.75" x14ac:dyDescent="0.25">
      <c r="B31" s="53" t="s">
        <v>51</v>
      </c>
      <c r="C31" s="38">
        <v>26</v>
      </c>
      <c r="D31" s="2">
        <f t="shared" si="2"/>
        <v>0</v>
      </c>
      <c r="E31" s="11" t="s">
        <v>52</v>
      </c>
      <c r="F31" s="10"/>
    </row>
    <row r="32" spans="2:6" s="5" customFormat="1" ht="18.75" x14ac:dyDescent="0.25">
      <c r="B32" s="53" t="s">
        <v>204</v>
      </c>
      <c r="C32" s="38">
        <v>331.5</v>
      </c>
      <c r="D32" s="2">
        <f t="shared" si="2"/>
        <v>0</v>
      </c>
      <c r="E32" s="11" t="s">
        <v>183</v>
      </c>
      <c r="F32" s="10"/>
    </row>
    <row r="33" spans="2:6" s="5" customFormat="1" ht="19.5" thickBot="1" x14ac:dyDescent="0.3">
      <c r="B33" s="54" t="s">
        <v>203</v>
      </c>
      <c r="C33" s="39">
        <v>91</v>
      </c>
      <c r="D33" s="12">
        <f t="shared" si="2"/>
        <v>0</v>
      </c>
      <c r="E33" s="13" t="s">
        <v>53</v>
      </c>
      <c r="F33" s="10"/>
    </row>
    <row r="34" spans="2:6" s="50" customFormat="1" ht="8.25" x14ac:dyDescent="0.25"/>
    <row r="35" spans="2:6" ht="21.75" thickBot="1" x14ac:dyDescent="0.3">
      <c r="B35" s="32" t="s">
        <v>225</v>
      </c>
      <c r="C35" s="33" t="s">
        <v>0</v>
      </c>
      <c r="D35" s="44" t="s">
        <v>221</v>
      </c>
      <c r="E35" s="37" t="s">
        <v>1</v>
      </c>
      <c r="F35" s="34" t="s">
        <v>2</v>
      </c>
    </row>
    <row r="36" spans="2:6" s="5" customFormat="1" ht="18.75" x14ac:dyDescent="0.25">
      <c r="B36" s="52" t="s">
        <v>54</v>
      </c>
      <c r="C36" s="7">
        <v>247</v>
      </c>
      <c r="D36" s="8">
        <f t="shared" ref="D36:D51" si="3">C36*F36</f>
        <v>0</v>
      </c>
      <c r="E36" s="9" t="s">
        <v>55</v>
      </c>
      <c r="F36" s="10"/>
    </row>
    <row r="37" spans="2:6" s="5" customFormat="1" ht="18.75" x14ac:dyDescent="0.25">
      <c r="B37" s="53" t="s">
        <v>56</v>
      </c>
      <c r="C37" s="38">
        <v>335.40000000000003</v>
      </c>
      <c r="D37" s="2">
        <f t="shared" si="3"/>
        <v>0</v>
      </c>
      <c r="E37" s="11" t="s">
        <v>57</v>
      </c>
      <c r="F37" s="10"/>
    </row>
    <row r="38" spans="2:6" s="5" customFormat="1" ht="18.75" x14ac:dyDescent="0.25">
      <c r="B38" s="53" t="s">
        <v>58</v>
      </c>
      <c r="C38" s="38">
        <v>361.40000000000003</v>
      </c>
      <c r="D38" s="2">
        <f t="shared" si="3"/>
        <v>0</v>
      </c>
      <c r="E38" s="11" t="s">
        <v>59</v>
      </c>
      <c r="F38" s="10"/>
    </row>
    <row r="39" spans="2:6" s="5" customFormat="1" ht="19.5" thickBot="1" x14ac:dyDescent="0.3">
      <c r="B39" s="54" t="s">
        <v>60</v>
      </c>
      <c r="C39" s="39">
        <v>423.8</v>
      </c>
      <c r="D39" s="12">
        <f t="shared" si="3"/>
        <v>0</v>
      </c>
      <c r="E39" s="13" t="s">
        <v>61</v>
      </c>
      <c r="F39" s="10"/>
    </row>
    <row r="40" spans="2:6" s="5" customFormat="1" ht="18.75" x14ac:dyDescent="0.25">
      <c r="B40" s="52" t="s">
        <v>62</v>
      </c>
      <c r="C40" s="7">
        <v>101.4</v>
      </c>
      <c r="D40" s="8">
        <f t="shared" si="3"/>
        <v>0</v>
      </c>
      <c r="E40" s="9" t="s">
        <v>63</v>
      </c>
      <c r="F40" s="10"/>
    </row>
    <row r="41" spans="2:6" s="5" customFormat="1" ht="18.75" x14ac:dyDescent="0.25">
      <c r="B41" s="53" t="s">
        <v>64</v>
      </c>
      <c r="C41" s="38">
        <v>117</v>
      </c>
      <c r="D41" s="2">
        <f t="shared" si="3"/>
        <v>0</v>
      </c>
      <c r="E41" s="11" t="s">
        <v>65</v>
      </c>
      <c r="F41" s="10"/>
    </row>
    <row r="42" spans="2:6" s="5" customFormat="1" ht="18.75" x14ac:dyDescent="0.25">
      <c r="B42" s="53" t="s">
        <v>66</v>
      </c>
      <c r="C42" s="38">
        <v>156</v>
      </c>
      <c r="D42" s="2">
        <f t="shared" si="3"/>
        <v>0</v>
      </c>
      <c r="E42" s="11" t="s">
        <v>67</v>
      </c>
      <c r="F42" s="10"/>
    </row>
    <row r="43" spans="2:6" s="5" customFormat="1" ht="18.75" x14ac:dyDescent="0.25">
      <c r="B43" s="53" t="s">
        <v>68</v>
      </c>
      <c r="C43" s="38">
        <v>156</v>
      </c>
      <c r="D43" s="2">
        <f t="shared" si="3"/>
        <v>0</v>
      </c>
      <c r="E43" s="11" t="s">
        <v>69</v>
      </c>
      <c r="F43" s="10"/>
    </row>
    <row r="44" spans="2:6" s="5" customFormat="1" ht="19.5" thickBot="1" x14ac:dyDescent="0.3">
      <c r="B44" s="54" t="s">
        <v>70</v>
      </c>
      <c r="C44" s="39">
        <v>179.4</v>
      </c>
      <c r="D44" s="12">
        <f t="shared" si="3"/>
        <v>0</v>
      </c>
      <c r="E44" s="13" t="s">
        <v>71</v>
      </c>
      <c r="F44" s="10"/>
    </row>
    <row r="45" spans="2:6" s="5" customFormat="1" ht="19.5" thickBot="1" x14ac:dyDescent="0.3">
      <c r="B45" s="55" t="s">
        <v>72</v>
      </c>
      <c r="C45" s="40">
        <v>179.4</v>
      </c>
      <c r="D45" s="14">
        <f t="shared" si="3"/>
        <v>0</v>
      </c>
      <c r="E45" s="15" t="s">
        <v>73</v>
      </c>
      <c r="F45" s="4"/>
    </row>
    <row r="46" spans="2:6" s="5" customFormat="1" ht="18.75" x14ac:dyDescent="0.25">
      <c r="B46" s="52" t="s">
        <v>74</v>
      </c>
      <c r="C46" s="7">
        <v>117</v>
      </c>
      <c r="D46" s="8">
        <f t="shared" si="3"/>
        <v>0</v>
      </c>
      <c r="E46" s="9" t="s">
        <v>75</v>
      </c>
      <c r="F46" s="10"/>
    </row>
    <row r="47" spans="2:6" s="5" customFormat="1" ht="18.75" x14ac:dyDescent="0.25">
      <c r="B47" s="53" t="s">
        <v>76</v>
      </c>
      <c r="C47" s="38">
        <v>156</v>
      </c>
      <c r="D47" s="2">
        <f t="shared" si="3"/>
        <v>0</v>
      </c>
      <c r="E47" s="11" t="s">
        <v>77</v>
      </c>
      <c r="F47" s="10"/>
    </row>
    <row r="48" spans="2:6" s="5" customFormat="1" ht="18.75" x14ac:dyDescent="0.25">
      <c r="B48" s="53" t="s">
        <v>78</v>
      </c>
      <c r="C48" s="38">
        <v>273</v>
      </c>
      <c r="D48" s="2">
        <f t="shared" si="3"/>
        <v>0</v>
      </c>
      <c r="E48" s="11" t="s">
        <v>79</v>
      </c>
      <c r="F48" s="10"/>
    </row>
    <row r="49" spans="2:6" s="5" customFormat="1" ht="18.75" x14ac:dyDescent="0.25">
      <c r="B49" s="53" t="s">
        <v>80</v>
      </c>
      <c r="C49" s="38">
        <v>273</v>
      </c>
      <c r="D49" s="2">
        <f t="shared" si="3"/>
        <v>0</v>
      </c>
      <c r="E49" s="11" t="s">
        <v>81</v>
      </c>
      <c r="F49" s="10"/>
    </row>
    <row r="50" spans="2:6" s="5" customFormat="1" ht="19.5" thickBot="1" x14ac:dyDescent="0.3">
      <c r="B50" s="54" t="s">
        <v>82</v>
      </c>
      <c r="C50" s="39">
        <v>334.75</v>
      </c>
      <c r="D50" s="12">
        <f t="shared" si="3"/>
        <v>0</v>
      </c>
      <c r="E50" s="13" t="s">
        <v>83</v>
      </c>
      <c r="F50" s="10"/>
    </row>
    <row r="51" spans="2:6" s="5" customFormat="1" ht="18.75" x14ac:dyDescent="0.25">
      <c r="B51" s="56" t="s">
        <v>84</v>
      </c>
      <c r="C51" s="41">
        <v>516.1</v>
      </c>
      <c r="D51" s="16">
        <f t="shared" si="3"/>
        <v>0</v>
      </c>
      <c r="E51" s="17" t="s">
        <v>85</v>
      </c>
      <c r="F51" s="4"/>
    </row>
    <row r="52" spans="2:6" s="50" customFormat="1" ht="8.25" x14ac:dyDescent="0.25"/>
    <row r="53" spans="2:6" ht="21" x14ac:dyDescent="0.25">
      <c r="B53" s="30" t="s">
        <v>226</v>
      </c>
      <c r="C53" s="31" t="s">
        <v>0</v>
      </c>
      <c r="D53" s="43" t="s">
        <v>221</v>
      </c>
      <c r="E53" s="36" t="s">
        <v>1</v>
      </c>
      <c r="F53" s="34" t="s">
        <v>2</v>
      </c>
    </row>
    <row r="54" spans="2:6" s="5" customFormat="1" ht="18.75" x14ac:dyDescent="0.25">
      <c r="B54" s="51" t="s">
        <v>184</v>
      </c>
      <c r="C54" s="38">
        <v>130</v>
      </c>
      <c r="D54" s="2">
        <f t="shared" ref="D54:D65" si="4">C54*F54</f>
        <v>0</v>
      </c>
      <c r="E54" s="3" t="s">
        <v>185</v>
      </c>
      <c r="F54" s="4"/>
    </row>
    <row r="55" spans="2:6" s="5" customFormat="1" ht="18.75" x14ac:dyDescent="0.25">
      <c r="B55" s="51" t="s">
        <v>86</v>
      </c>
      <c r="C55" s="38">
        <v>156</v>
      </c>
      <c r="D55" s="2">
        <f t="shared" si="4"/>
        <v>0</v>
      </c>
      <c r="E55" s="3" t="s">
        <v>87</v>
      </c>
      <c r="F55" s="4"/>
    </row>
    <row r="56" spans="2:6" s="5" customFormat="1" ht="18.75" x14ac:dyDescent="0.25">
      <c r="B56" s="51" t="s">
        <v>88</v>
      </c>
      <c r="C56" s="38">
        <v>156</v>
      </c>
      <c r="D56" s="2">
        <f t="shared" si="4"/>
        <v>0</v>
      </c>
      <c r="E56" s="3" t="s">
        <v>89</v>
      </c>
      <c r="F56" s="4"/>
    </row>
    <row r="57" spans="2:6" s="5" customFormat="1" ht="18.75" x14ac:dyDescent="0.25">
      <c r="B57" s="51" t="s">
        <v>208</v>
      </c>
      <c r="C57" s="38">
        <v>195</v>
      </c>
      <c r="D57" s="2">
        <f t="shared" si="4"/>
        <v>0</v>
      </c>
      <c r="E57" s="3" t="s">
        <v>90</v>
      </c>
      <c r="F57" s="4"/>
    </row>
    <row r="58" spans="2:6" s="5" customFormat="1" ht="19.5" thickBot="1" x14ac:dyDescent="0.3">
      <c r="B58" s="57" t="s">
        <v>209</v>
      </c>
      <c r="C58" s="42">
        <v>234</v>
      </c>
      <c r="D58" s="18">
        <f t="shared" si="4"/>
        <v>0</v>
      </c>
      <c r="E58" s="19" t="s">
        <v>91</v>
      </c>
      <c r="F58" s="4"/>
    </row>
    <row r="59" spans="2:6" s="5" customFormat="1" ht="18.75" x14ac:dyDescent="0.25">
      <c r="B59" s="52" t="s">
        <v>92</v>
      </c>
      <c r="C59" s="7">
        <v>179.4</v>
      </c>
      <c r="D59" s="8">
        <f t="shared" si="4"/>
        <v>0</v>
      </c>
      <c r="E59" s="9" t="s">
        <v>93</v>
      </c>
      <c r="F59" s="10"/>
    </row>
    <row r="60" spans="2:6" s="5" customFormat="1" ht="18.75" x14ac:dyDescent="0.25">
      <c r="B60" s="53" t="s">
        <v>94</v>
      </c>
      <c r="C60" s="38">
        <v>312</v>
      </c>
      <c r="D60" s="2">
        <f t="shared" si="4"/>
        <v>0</v>
      </c>
      <c r="E60" s="11" t="s">
        <v>95</v>
      </c>
      <c r="F60" s="10"/>
    </row>
    <row r="61" spans="2:6" s="5" customFormat="1" ht="19.5" thickBot="1" x14ac:dyDescent="0.3">
      <c r="B61" s="54" t="s">
        <v>96</v>
      </c>
      <c r="C61" s="39">
        <v>468</v>
      </c>
      <c r="D61" s="12">
        <f t="shared" si="4"/>
        <v>0</v>
      </c>
      <c r="E61" s="13" t="s">
        <v>97</v>
      </c>
      <c r="F61" s="10"/>
    </row>
    <row r="62" spans="2:6" s="5" customFormat="1" ht="18.75" x14ac:dyDescent="0.25">
      <c r="B62" s="56" t="s">
        <v>98</v>
      </c>
      <c r="C62" s="41">
        <v>65</v>
      </c>
      <c r="D62" s="16">
        <f t="shared" si="4"/>
        <v>0</v>
      </c>
      <c r="E62" s="17" t="s">
        <v>99</v>
      </c>
      <c r="F62" s="4"/>
    </row>
    <row r="63" spans="2:6" s="5" customFormat="1" ht="18.75" x14ac:dyDescent="0.25">
      <c r="B63" s="51" t="s">
        <v>100</v>
      </c>
      <c r="C63" s="38">
        <v>65</v>
      </c>
      <c r="D63" s="2">
        <f t="shared" si="4"/>
        <v>0</v>
      </c>
      <c r="E63" s="3" t="s">
        <v>101</v>
      </c>
      <c r="F63" s="4"/>
    </row>
    <row r="64" spans="2:6" s="5" customFormat="1" ht="18.75" x14ac:dyDescent="0.25">
      <c r="B64" s="51" t="s">
        <v>102</v>
      </c>
      <c r="C64" s="38">
        <v>117</v>
      </c>
      <c r="D64" s="2">
        <f t="shared" si="4"/>
        <v>0</v>
      </c>
      <c r="E64" s="3" t="s">
        <v>103</v>
      </c>
      <c r="F64" s="4"/>
    </row>
    <row r="65" spans="2:6" s="5" customFormat="1" ht="18.75" x14ac:dyDescent="0.25">
      <c r="B65" s="51" t="s">
        <v>104</v>
      </c>
      <c r="C65" s="38">
        <v>58.5</v>
      </c>
      <c r="D65" s="2">
        <f t="shared" si="4"/>
        <v>0</v>
      </c>
      <c r="E65" s="3" t="s">
        <v>105</v>
      </c>
      <c r="F65" s="4"/>
    </row>
    <row r="66" spans="2:6" s="50" customFormat="1" ht="8.25" x14ac:dyDescent="0.25"/>
    <row r="67" spans="2:6" ht="21.75" thickBot="1" x14ac:dyDescent="0.3">
      <c r="B67" s="32" t="s">
        <v>227</v>
      </c>
      <c r="C67" s="33" t="s">
        <v>0</v>
      </c>
      <c r="D67" s="44" t="s">
        <v>221</v>
      </c>
      <c r="E67" s="37" t="s">
        <v>1</v>
      </c>
      <c r="F67" s="34" t="s">
        <v>2</v>
      </c>
    </row>
    <row r="68" spans="2:6" s="5" customFormat="1" ht="18.75" x14ac:dyDescent="0.25">
      <c r="B68" s="52" t="s">
        <v>106</v>
      </c>
      <c r="C68" s="7">
        <v>71.5</v>
      </c>
      <c r="D68" s="8">
        <f t="shared" ref="D68:D83" si="5">C68*F68</f>
        <v>0</v>
      </c>
      <c r="E68" s="9" t="s">
        <v>107</v>
      </c>
      <c r="F68" s="10"/>
    </row>
    <row r="69" spans="2:6" s="5" customFormat="1" ht="18.75" x14ac:dyDescent="0.25">
      <c r="B69" s="53" t="s">
        <v>108</v>
      </c>
      <c r="C69" s="38">
        <v>97.5</v>
      </c>
      <c r="D69" s="2">
        <f t="shared" si="5"/>
        <v>0</v>
      </c>
      <c r="E69" s="11" t="s">
        <v>109</v>
      </c>
      <c r="F69" s="10"/>
    </row>
    <row r="70" spans="2:6" s="5" customFormat="1" ht="19.5" thickBot="1" x14ac:dyDescent="0.3">
      <c r="B70" s="58" t="s">
        <v>110</v>
      </c>
      <c r="C70" s="42">
        <v>214.5</v>
      </c>
      <c r="D70" s="18">
        <f t="shared" si="5"/>
        <v>0</v>
      </c>
      <c r="E70" s="20" t="s">
        <v>111</v>
      </c>
      <c r="F70" s="10"/>
    </row>
    <row r="71" spans="2:6" s="5" customFormat="1" ht="18.75" x14ac:dyDescent="0.25">
      <c r="B71" s="52" t="s">
        <v>112</v>
      </c>
      <c r="C71" s="7">
        <v>187.20000000000002</v>
      </c>
      <c r="D71" s="8">
        <f t="shared" si="5"/>
        <v>0</v>
      </c>
      <c r="E71" s="9" t="s">
        <v>113</v>
      </c>
      <c r="F71" s="10"/>
    </row>
    <row r="72" spans="2:6" s="5" customFormat="1" ht="18.75" x14ac:dyDescent="0.25">
      <c r="B72" s="53" t="s">
        <v>114</v>
      </c>
      <c r="C72" s="38">
        <v>145.6</v>
      </c>
      <c r="D72" s="2">
        <f t="shared" si="5"/>
        <v>0</v>
      </c>
      <c r="E72" s="11" t="s">
        <v>115</v>
      </c>
      <c r="F72" s="10"/>
    </row>
    <row r="73" spans="2:6" s="5" customFormat="1" ht="18.75" x14ac:dyDescent="0.25">
      <c r="B73" s="53" t="s">
        <v>116</v>
      </c>
      <c r="C73" s="38">
        <v>182</v>
      </c>
      <c r="D73" s="2">
        <f t="shared" si="5"/>
        <v>0</v>
      </c>
      <c r="E73" s="11" t="s">
        <v>117</v>
      </c>
      <c r="F73" s="10"/>
    </row>
    <row r="74" spans="2:6" s="5" customFormat="1" ht="19.5" thickBot="1" x14ac:dyDescent="0.3">
      <c r="B74" s="58" t="s">
        <v>118</v>
      </c>
      <c r="C74" s="42">
        <v>234</v>
      </c>
      <c r="D74" s="18">
        <f t="shared" si="5"/>
        <v>0</v>
      </c>
      <c r="E74" s="20" t="s">
        <v>119</v>
      </c>
      <c r="F74" s="10"/>
    </row>
    <row r="75" spans="2:6" s="5" customFormat="1" ht="18.75" x14ac:dyDescent="0.25">
      <c r="B75" s="52" t="s">
        <v>186</v>
      </c>
      <c r="C75" s="7">
        <v>149.5</v>
      </c>
      <c r="D75" s="8">
        <f t="shared" si="5"/>
        <v>0</v>
      </c>
      <c r="E75" s="9" t="s">
        <v>187</v>
      </c>
      <c r="F75" s="10"/>
    </row>
    <row r="76" spans="2:6" s="5" customFormat="1" ht="18.75" x14ac:dyDescent="0.25">
      <c r="B76" s="53" t="s">
        <v>188</v>
      </c>
      <c r="C76" s="38">
        <v>182</v>
      </c>
      <c r="D76" s="2">
        <f t="shared" si="5"/>
        <v>0</v>
      </c>
      <c r="E76" s="11" t="s">
        <v>189</v>
      </c>
      <c r="F76" s="10"/>
    </row>
    <row r="77" spans="2:6" s="5" customFormat="1" ht="19.5" thickBot="1" x14ac:dyDescent="0.3">
      <c r="B77" s="54" t="s">
        <v>190</v>
      </c>
      <c r="C77" s="39">
        <v>214.5</v>
      </c>
      <c r="D77" s="12">
        <f t="shared" si="5"/>
        <v>0</v>
      </c>
      <c r="E77" s="13" t="s">
        <v>205</v>
      </c>
      <c r="F77" s="10"/>
    </row>
    <row r="78" spans="2:6" s="5" customFormat="1" ht="19.5" thickBot="1" x14ac:dyDescent="0.3">
      <c r="B78" s="55" t="s">
        <v>191</v>
      </c>
      <c r="C78" s="40">
        <v>65</v>
      </c>
      <c r="D78" s="14">
        <f t="shared" si="5"/>
        <v>0</v>
      </c>
      <c r="E78" s="15" t="s">
        <v>192</v>
      </c>
      <c r="F78" s="10"/>
    </row>
    <row r="79" spans="2:6" s="5" customFormat="1" ht="18.75" x14ac:dyDescent="0.25">
      <c r="B79" s="52" t="s">
        <v>120</v>
      </c>
      <c r="C79" s="7">
        <v>148.19999999999999</v>
      </c>
      <c r="D79" s="8">
        <f t="shared" si="5"/>
        <v>0</v>
      </c>
      <c r="E79" s="9" t="s">
        <v>121</v>
      </c>
      <c r="F79" s="10"/>
    </row>
    <row r="80" spans="2:6" s="5" customFormat="1" ht="18.75" x14ac:dyDescent="0.25">
      <c r="B80" s="53" t="s">
        <v>122</v>
      </c>
      <c r="C80" s="38">
        <v>179.4</v>
      </c>
      <c r="D80" s="2">
        <f t="shared" si="5"/>
        <v>0</v>
      </c>
      <c r="E80" s="11" t="s">
        <v>123</v>
      </c>
      <c r="F80" s="10"/>
    </row>
    <row r="81" spans="2:6" s="5" customFormat="1" ht="19.5" thickBot="1" x14ac:dyDescent="0.3">
      <c r="B81" s="54" t="s">
        <v>124</v>
      </c>
      <c r="C81" s="39">
        <v>234</v>
      </c>
      <c r="D81" s="12">
        <f t="shared" si="5"/>
        <v>0</v>
      </c>
      <c r="E81" s="13" t="s">
        <v>125</v>
      </c>
      <c r="F81" s="10"/>
    </row>
    <row r="82" spans="2:6" s="5" customFormat="1" ht="18.75" x14ac:dyDescent="0.25">
      <c r="B82" s="56" t="s">
        <v>211</v>
      </c>
      <c r="C82" s="41">
        <v>149.5</v>
      </c>
      <c r="D82" s="16">
        <f t="shared" si="5"/>
        <v>0</v>
      </c>
      <c r="E82" s="17" t="s">
        <v>210</v>
      </c>
      <c r="F82" s="4"/>
    </row>
    <row r="83" spans="2:6" s="5" customFormat="1" ht="18.75" x14ac:dyDescent="0.25">
      <c r="B83" s="51" t="s">
        <v>126</v>
      </c>
      <c r="C83" s="38">
        <v>19.5</v>
      </c>
      <c r="D83" s="2">
        <f t="shared" si="5"/>
        <v>0</v>
      </c>
      <c r="E83" s="3" t="s">
        <v>127</v>
      </c>
      <c r="F83" s="4"/>
    </row>
    <row r="84" spans="2:6" s="50" customFormat="1" ht="8.25" x14ac:dyDescent="0.25"/>
    <row r="85" spans="2:6" ht="21" x14ac:dyDescent="0.25">
      <c r="B85" s="30" t="s">
        <v>228</v>
      </c>
      <c r="C85" s="31" t="s">
        <v>0</v>
      </c>
      <c r="D85" s="43" t="s">
        <v>221</v>
      </c>
      <c r="E85" s="36" t="s">
        <v>1</v>
      </c>
      <c r="F85" s="34" t="s">
        <v>2</v>
      </c>
    </row>
    <row r="86" spans="2:6" s="5" customFormat="1" ht="18.75" x14ac:dyDescent="0.25">
      <c r="B86" s="51" t="s">
        <v>128</v>
      </c>
      <c r="C86" s="38">
        <v>143</v>
      </c>
      <c r="D86" s="2">
        <f>C86*F86</f>
        <v>0</v>
      </c>
      <c r="E86" s="3" t="s">
        <v>129</v>
      </c>
      <c r="F86" s="4"/>
    </row>
    <row r="87" spans="2:6" s="50" customFormat="1" ht="8.25" x14ac:dyDescent="0.25"/>
    <row r="88" spans="2:6" ht="21.75" thickBot="1" x14ac:dyDescent="0.3">
      <c r="B88" s="32" t="s">
        <v>229</v>
      </c>
      <c r="C88" s="33" t="s">
        <v>0</v>
      </c>
      <c r="D88" s="44" t="s">
        <v>221</v>
      </c>
      <c r="E88" s="37" t="s">
        <v>1</v>
      </c>
      <c r="F88" s="34" t="s">
        <v>2</v>
      </c>
    </row>
    <row r="89" spans="2:6" s="5" customFormat="1" ht="18.75" x14ac:dyDescent="0.25">
      <c r="B89" s="52" t="s">
        <v>193</v>
      </c>
      <c r="C89" s="7">
        <v>130</v>
      </c>
      <c r="D89" s="8">
        <f t="shared" ref="D89:D108" si="6">C89*F89</f>
        <v>0</v>
      </c>
      <c r="E89" s="9" t="s">
        <v>194</v>
      </c>
      <c r="F89" s="10"/>
    </row>
    <row r="90" spans="2:6" s="5" customFormat="1" ht="18.75" x14ac:dyDescent="0.25">
      <c r="B90" s="53" t="s">
        <v>195</v>
      </c>
      <c r="C90" s="38">
        <v>260</v>
      </c>
      <c r="D90" s="2">
        <f t="shared" si="6"/>
        <v>0</v>
      </c>
      <c r="E90" s="11" t="s">
        <v>196</v>
      </c>
      <c r="F90" s="10"/>
    </row>
    <row r="91" spans="2:6" s="5" customFormat="1" ht="18.75" x14ac:dyDescent="0.25">
      <c r="B91" s="53" t="s">
        <v>197</v>
      </c>
      <c r="C91" s="38">
        <v>325</v>
      </c>
      <c r="D91" s="2">
        <f t="shared" si="6"/>
        <v>0</v>
      </c>
      <c r="E91" s="11" t="s">
        <v>198</v>
      </c>
      <c r="F91" s="10"/>
    </row>
    <row r="92" spans="2:6" s="5" customFormat="1" ht="19.5" thickBot="1" x14ac:dyDescent="0.3">
      <c r="B92" s="54" t="s">
        <v>199</v>
      </c>
      <c r="C92" s="39">
        <v>390</v>
      </c>
      <c r="D92" s="12">
        <f t="shared" si="6"/>
        <v>0</v>
      </c>
      <c r="E92" s="13" t="s">
        <v>200</v>
      </c>
      <c r="F92" s="10"/>
    </row>
    <row r="93" spans="2:6" s="5" customFormat="1" ht="18.75" x14ac:dyDescent="0.25">
      <c r="B93" s="59" t="s">
        <v>130</v>
      </c>
      <c r="C93" s="41">
        <v>52</v>
      </c>
      <c r="D93" s="16">
        <f t="shared" si="6"/>
        <v>0</v>
      </c>
      <c r="E93" s="21" t="s">
        <v>131</v>
      </c>
      <c r="F93" s="10"/>
    </row>
    <row r="94" spans="2:6" s="5" customFormat="1" ht="18.75" x14ac:dyDescent="0.25">
      <c r="B94" s="53" t="s">
        <v>132</v>
      </c>
      <c r="C94" s="41">
        <v>65</v>
      </c>
      <c r="D94" s="16">
        <f t="shared" si="6"/>
        <v>0</v>
      </c>
      <c r="E94" s="21" t="s">
        <v>133</v>
      </c>
      <c r="F94" s="10"/>
    </row>
    <row r="95" spans="2:6" s="5" customFormat="1" ht="18.75" x14ac:dyDescent="0.25">
      <c r="B95" s="53" t="s">
        <v>134</v>
      </c>
      <c r="C95" s="38">
        <v>117</v>
      </c>
      <c r="D95" s="2">
        <f t="shared" si="6"/>
        <v>0</v>
      </c>
      <c r="E95" s="11" t="s">
        <v>135</v>
      </c>
      <c r="F95" s="10"/>
    </row>
    <row r="96" spans="2:6" s="5" customFormat="1" ht="18.75" x14ac:dyDescent="0.25">
      <c r="B96" s="53" t="s">
        <v>136</v>
      </c>
      <c r="C96" s="38">
        <v>130</v>
      </c>
      <c r="D96" s="2">
        <f t="shared" si="6"/>
        <v>0</v>
      </c>
      <c r="E96" s="11" t="s">
        <v>137</v>
      </c>
      <c r="F96" s="10"/>
    </row>
    <row r="97" spans="2:14" s="5" customFormat="1" ht="19.5" thickBot="1" x14ac:dyDescent="0.3">
      <c r="B97" s="54" t="s">
        <v>138</v>
      </c>
      <c r="C97" s="39">
        <v>149.5</v>
      </c>
      <c r="D97" s="12">
        <f t="shared" si="6"/>
        <v>0</v>
      </c>
      <c r="E97" s="13" t="s">
        <v>139</v>
      </c>
      <c r="F97" s="10"/>
    </row>
    <row r="98" spans="2:14" s="5" customFormat="1" ht="18.75" x14ac:dyDescent="0.25">
      <c r="B98" s="52" t="s">
        <v>140</v>
      </c>
      <c r="C98" s="7">
        <v>32.5</v>
      </c>
      <c r="D98" s="8">
        <f t="shared" si="6"/>
        <v>0</v>
      </c>
      <c r="E98" s="9" t="s">
        <v>141</v>
      </c>
      <c r="F98" s="10"/>
    </row>
    <row r="99" spans="2:14" s="5" customFormat="1" ht="18.75" x14ac:dyDescent="0.25">
      <c r="B99" s="53" t="s">
        <v>142</v>
      </c>
      <c r="C99" s="38">
        <v>58.5</v>
      </c>
      <c r="D99" s="2">
        <f t="shared" si="6"/>
        <v>0</v>
      </c>
      <c r="E99" s="11" t="s">
        <v>143</v>
      </c>
      <c r="F99" s="10"/>
    </row>
    <row r="100" spans="2:14" s="5" customFormat="1" ht="19.5" thickBot="1" x14ac:dyDescent="0.3">
      <c r="B100" s="54" t="s">
        <v>144</v>
      </c>
      <c r="C100" s="39">
        <v>84.5</v>
      </c>
      <c r="D100" s="12">
        <f t="shared" si="6"/>
        <v>0</v>
      </c>
      <c r="E100" s="13" t="s">
        <v>145</v>
      </c>
      <c r="F100" s="10"/>
    </row>
    <row r="101" spans="2:14" s="5" customFormat="1" ht="18.75" x14ac:dyDescent="0.25">
      <c r="B101" s="52" t="s">
        <v>146</v>
      </c>
      <c r="C101" s="7">
        <v>48.75</v>
      </c>
      <c r="D101" s="8">
        <f t="shared" si="6"/>
        <v>0</v>
      </c>
      <c r="E101" s="9" t="s">
        <v>147</v>
      </c>
      <c r="F101" s="10"/>
    </row>
    <row r="102" spans="2:14" s="5" customFormat="1" ht="18.75" x14ac:dyDescent="0.25">
      <c r="B102" s="53" t="s">
        <v>148</v>
      </c>
      <c r="C102" s="38">
        <v>78</v>
      </c>
      <c r="D102" s="2">
        <f t="shared" si="6"/>
        <v>0</v>
      </c>
      <c r="E102" s="11" t="s">
        <v>149</v>
      </c>
      <c r="F102" s="10"/>
    </row>
    <row r="103" spans="2:14" s="5" customFormat="1" ht="18.75" x14ac:dyDescent="0.25">
      <c r="B103" s="53" t="s">
        <v>150</v>
      </c>
      <c r="C103" s="38">
        <v>91</v>
      </c>
      <c r="D103" s="2">
        <f t="shared" si="6"/>
        <v>0</v>
      </c>
      <c r="E103" s="11" t="s">
        <v>151</v>
      </c>
      <c r="F103" s="10"/>
    </row>
    <row r="104" spans="2:14" s="5" customFormat="1" ht="19.5" thickBot="1" x14ac:dyDescent="0.3">
      <c r="B104" s="54" t="s">
        <v>152</v>
      </c>
      <c r="C104" s="39">
        <v>97.5</v>
      </c>
      <c r="D104" s="12">
        <f t="shared" si="6"/>
        <v>0</v>
      </c>
      <c r="E104" s="13" t="s">
        <v>153</v>
      </c>
      <c r="F104" s="10"/>
    </row>
    <row r="105" spans="2:14" s="5" customFormat="1" ht="18.75" x14ac:dyDescent="0.25">
      <c r="B105" s="52" t="s">
        <v>154</v>
      </c>
      <c r="C105" s="7">
        <v>222.3</v>
      </c>
      <c r="D105" s="8">
        <f t="shared" si="6"/>
        <v>0</v>
      </c>
      <c r="E105" s="9" t="s">
        <v>155</v>
      </c>
      <c r="F105" s="10"/>
    </row>
    <row r="106" spans="2:14" s="5" customFormat="1" ht="18.75" x14ac:dyDescent="0.25">
      <c r="B106" s="59" t="s">
        <v>156</v>
      </c>
      <c r="C106" s="38">
        <v>312</v>
      </c>
      <c r="D106" s="2">
        <f t="shared" si="6"/>
        <v>0</v>
      </c>
      <c r="E106" s="11" t="s">
        <v>157</v>
      </c>
      <c r="F106" s="10"/>
    </row>
    <row r="107" spans="2:14" s="5" customFormat="1" ht="18.75" x14ac:dyDescent="0.25">
      <c r="B107" s="59" t="s">
        <v>158</v>
      </c>
      <c r="C107" s="38">
        <v>399.1</v>
      </c>
      <c r="D107" s="2">
        <f t="shared" si="6"/>
        <v>0</v>
      </c>
      <c r="E107" s="11" t="s">
        <v>159</v>
      </c>
      <c r="F107" s="10"/>
    </row>
    <row r="108" spans="2:14" s="5" customFormat="1" ht="19.5" thickBot="1" x14ac:dyDescent="0.3">
      <c r="B108" s="60" t="s">
        <v>160</v>
      </c>
      <c r="C108" s="39">
        <v>708.5</v>
      </c>
      <c r="D108" s="12">
        <f t="shared" si="6"/>
        <v>0</v>
      </c>
      <c r="E108" s="13" t="s">
        <v>161</v>
      </c>
      <c r="F108" s="10"/>
    </row>
    <row r="109" spans="2:14" s="5" customFormat="1" ht="15.75" x14ac:dyDescent="0.25"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 s="5" customFormat="1" ht="15.75" x14ac:dyDescent="0.25">
      <c r="B110" s="22" t="s">
        <v>212</v>
      </c>
      <c r="C110" s="46" t="s">
        <v>219</v>
      </c>
      <c r="D110" s="26" t="s">
        <v>164</v>
      </c>
      <c r="E110" s="6"/>
      <c r="F110" s="23"/>
      <c r="G110" s="6"/>
      <c r="H110" s="6"/>
      <c r="I110" s="6"/>
      <c r="J110" s="6"/>
      <c r="K110" s="6"/>
      <c r="L110" s="6"/>
      <c r="M110" s="6"/>
      <c r="N110" s="6"/>
    </row>
    <row r="111" spans="2:14" s="5" customFormat="1" ht="15.75" x14ac:dyDescent="0.25">
      <c r="B111" s="24" t="s">
        <v>213</v>
      </c>
      <c r="C111" s="46" t="s">
        <v>220</v>
      </c>
      <c r="D111" s="28" t="s">
        <v>164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s="5" customFormat="1" ht="15.75" x14ac:dyDescent="0.25">
      <c r="B112" s="24" t="s">
        <v>165</v>
      </c>
      <c r="C112" s="75"/>
      <c r="D112" s="7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s="5" customFormat="1" ht="15.75" x14ac:dyDescent="0.25">
      <c r="B113" s="24" t="s">
        <v>167</v>
      </c>
      <c r="C113" s="45" t="s">
        <v>162</v>
      </c>
      <c r="D113" s="2">
        <f>SUM(D3:D15,D17:D20,D23:D33,D36:D51,D54:D65,D68:D83,D86,D89:D108)</f>
        <v>0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s="5" customFormat="1" ht="15.75" x14ac:dyDescent="0.25">
      <c r="B114" s="24" t="s">
        <v>214</v>
      </c>
      <c r="C114" s="45" t="s">
        <v>163</v>
      </c>
      <c r="D114" s="25" t="s">
        <v>164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s="5" customFormat="1" ht="15.75" x14ac:dyDescent="0.25">
      <c r="B115" s="24" t="s">
        <v>231</v>
      </c>
      <c r="C115" s="45" t="s">
        <v>166</v>
      </c>
      <c r="D115" s="2">
        <f>10%*SUM(D113)</f>
        <v>0</v>
      </c>
      <c r="H115" s="6"/>
      <c r="I115" s="6"/>
      <c r="J115" s="6"/>
      <c r="K115" s="6"/>
      <c r="L115" s="6"/>
      <c r="M115" s="6"/>
      <c r="N115" s="6"/>
    </row>
    <row r="116" spans="2:14" s="5" customFormat="1" ht="16.5" customHeight="1" x14ac:dyDescent="0.25">
      <c r="B116" s="27" t="s">
        <v>169</v>
      </c>
      <c r="C116" s="47" t="s">
        <v>168</v>
      </c>
      <c r="D116" s="2">
        <f>SUM(D113:D115)</f>
        <v>0</v>
      </c>
      <c r="H116" s="6"/>
      <c r="I116" s="6"/>
      <c r="J116" s="6"/>
      <c r="K116" s="6"/>
      <c r="L116" s="6"/>
      <c r="M116" s="6"/>
      <c r="N116" s="6"/>
    </row>
    <row r="117" spans="2:14" s="5" customFormat="1" ht="15.75" x14ac:dyDescent="0.25"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s="29" customFormat="1" ht="15.75" x14ac:dyDescent="0.25">
      <c r="B118" s="73" t="s">
        <v>170</v>
      </c>
      <c r="C118" s="73"/>
      <c r="D118" s="35" t="s">
        <v>164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s="29" customFormat="1" ht="15.75" x14ac:dyDescent="0.25">
      <c r="B119" s="73" t="s">
        <v>171</v>
      </c>
      <c r="C119" s="73"/>
      <c r="D119" s="35" t="s">
        <v>164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s="29" customFormat="1" ht="15.75" x14ac:dyDescent="0.25">
      <c r="B120" s="74" t="s">
        <v>215</v>
      </c>
      <c r="C120" s="74"/>
      <c r="D120" s="74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s="29" customFormat="1" ht="15.75" x14ac:dyDescent="0.25">
      <c r="B121" s="48" t="s">
        <v>216</v>
      </c>
      <c r="C121" s="74" t="s">
        <v>217</v>
      </c>
      <c r="D121" s="74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s="29" customFormat="1" ht="15.75" x14ac:dyDescent="0.25">
      <c r="B122" s="73" t="s">
        <v>172</v>
      </c>
      <c r="C122" s="73"/>
      <c r="D122" s="73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s="29" customFormat="1" ht="15.75" x14ac:dyDescent="0.25"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s="29" customFormat="1" ht="15.75" x14ac:dyDescent="0.25">
      <c r="B124" s="72" t="s">
        <v>173</v>
      </c>
      <c r="C124" s="72"/>
      <c r="D124" s="72"/>
    </row>
    <row r="125" spans="2:14" s="29" customFormat="1" ht="15.75" x14ac:dyDescent="0.25">
      <c r="B125" s="72" t="s">
        <v>174</v>
      </c>
      <c r="C125" s="72"/>
      <c r="D125" s="72"/>
    </row>
    <row r="126" spans="2:14" s="29" customFormat="1" ht="15.75" x14ac:dyDescent="0.25">
      <c r="B126" s="72" t="s">
        <v>175</v>
      </c>
      <c r="C126" s="72"/>
      <c r="D126" s="72"/>
    </row>
    <row r="127" spans="2:14" s="29" customFormat="1" ht="15.75" x14ac:dyDescent="0.25">
      <c r="B127" s="72" t="s">
        <v>176</v>
      </c>
      <c r="C127" s="72"/>
      <c r="D127" s="72"/>
    </row>
    <row r="128" spans="2:14" s="29" customFormat="1" ht="15.75" x14ac:dyDescent="0.25">
      <c r="B128" s="72" t="s">
        <v>177</v>
      </c>
      <c r="C128" s="72"/>
      <c r="D128" s="72"/>
    </row>
    <row r="129" spans="2:4" s="29" customFormat="1" ht="15.75" x14ac:dyDescent="0.25">
      <c r="B129" s="77" t="s">
        <v>206</v>
      </c>
      <c r="C129" s="77"/>
      <c r="D129" s="77"/>
    </row>
    <row r="130" spans="2:4" s="29" customFormat="1" ht="15.75" x14ac:dyDescent="0.25">
      <c r="B130" s="80" t="s">
        <v>178</v>
      </c>
      <c r="C130" s="80"/>
      <c r="D130" s="80"/>
    </row>
    <row r="131" spans="2:4" s="29" customFormat="1" ht="15.75" x14ac:dyDescent="0.25">
      <c r="B131" s="80" t="s">
        <v>179</v>
      </c>
      <c r="C131" s="80"/>
      <c r="D131" s="80"/>
    </row>
    <row r="132" spans="2:4" s="29" customFormat="1" ht="15.75" x14ac:dyDescent="0.25">
      <c r="B132" s="80"/>
      <c r="C132" s="80"/>
      <c r="D132" s="80"/>
    </row>
    <row r="133" spans="2:4" s="29" customFormat="1" ht="15.75" x14ac:dyDescent="0.25">
      <c r="B133" s="80"/>
      <c r="C133" s="80"/>
      <c r="D133" s="80"/>
    </row>
    <row r="134" spans="2:4" s="29" customFormat="1" ht="15.75" x14ac:dyDescent="0.25">
      <c r="B134" s="80"/>
      <c r="C134" s="80"/>
      <c r="D134" s="80"/>
    </row>
    <row r="135" spans="2:4" s="29" customFormat="1" ht="15.75" x14ac:dyDescent="0.25">
      <c r="B135" s="81" t="s">
        <v>180</v>
      </c>
      <c r="C135" s="81"/>
      <c r="D135" s="81"/>
    </row>
    <row r="136" spans="2:4" s="29" customFormat="1" ht="15.75" x14ac:dyDescent="0.25">
      <c r="B136" s="82" t="s">
        <v>181</v>
      </c>
      <c r="C136" s="82"/>
      <c r="D136" s="82"/>
    </row>
    <row r="137" spans="2:4" s="29" customFormat="1" ht="15.75" x14ac:dyDescent="0.25">
      <c r="B137" s="79" t="s">
        <v>182</v>
      </c>
      <c r="C137" s="79"/>
      <c r="D137" s="79"/>
    </row>
    <row r="139" spans="2:4" s="29" customFormat="1" ht="15.75" x14ac:dyDescent="0.25">
      <c r="B139" s="77" t="s">
        <v>218</v>
      </c>
      <c r="C139" s="77"/>
      <c r="D139" s="77"/>
    </row>
    <row r="140" spans="2:4" x14ac:dyDescent="0.25">
      <c r="B140" s="71"/>
      <c r="C140" s="71"/>
      <c r="D140" s="71"/>
    </row>
    <row r="141" spans="2:4" x14ac:dyDescent="0.25">
      <c r="B141" s="71"/>
      <c r="C141" s="71"/>
      <c r="D141" s="71"/>
    </row>
    <row r="142" spans="2:4" x14ac:dyDescent="0.25">
      <c r="B142" s="71"/>
      <c r="C142" s="71"/>
      <c r="D142" s="71"/>
    </row>
    <row r="143" spans="2:4" s="29" customFormat="1" ht="15.75" x14ac:dyDescent="0.25">
      <c r="B143" s="77" t="s">
        <v>207</v>
      </c>
      <c r="C143" s="77"/>
      <c r="D143" s="77"/>
    </row>
    <row r="144" spans="2:4" s="29" customFormat="1" ht="18.75" x14ac:dyDescent="0.25">
      <c r="B144" s="78" t="s">
        <v>164</v>
      </c>
      <c r="C144" s="78"/>
      <c r="D144" s="78"/>
    </row>
  </sheetData>
  <mergeCells count="27">
    <mergeCell ref="B142:D142"/>
    <mergeCell ref="B143:D143"/>
    <mergeCell ref="B144:D144"/>
    <mergeCell ref="B137:D137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9:D139"/>
    <mergeCell ref="B140:D140"/>
    <mergeCell ref="B1:F1"/>
    <mergeCell ref="B141:D141"/>
    <mergeCell ref="B126:D126"/>
    <mergeCell ref="B118:C118"/>
    <mergeCell ref="B119:C119"/>
    <mergeCell ref="B120:D120"/>
    <mergeCell ref="C121:D121"/>
    <mergeCell ref="B122:D122"/>
    <mergeCell ref="B124:D124"/>
    <mergeCell ref="B125:D125"/>
    <mergeCell ref="C112:D112"/>
  </mergeCells>
  <hyperlinks>
    <hyperlink ref="B127" r:id="rId1" display="sharon.cure@gmail.com" xr:uid="{33930EAF-F48E-43FF-BFC0-649B564699ED}"/>
    <hyperlink ref="B116" r:id="rId2" display="www.thisisfootball.com.au " xr:uid="{D6019AC3-CC37-46FE-904D-47E6D6D8C44C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EQUIPMENT - GOALS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 is Football</dc:creator>
  <cp:lastModifiedBy>Denis' Computer</cp:lastModifiedBy>
  <dcterms:created xsi:type="dcterms:W3CDTF">2019-02-22T02:24:49Z</dcterms:created>
  <dcterms:modified xsi:type="dcterms:W3CDTF">2020-12-23T23:08:51Z</dcterms:modified>
</cp:coreProperties>
</file>